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<sst xmlns="http://schemas.openxmlformats.org/spreadsheetml/2006/main" count="311" uniqueCount="106">
  <si>
    <t>№ рецеп</t>
  </si>
  <si>
    <t>Нименование блюда</t>
  </si>
  <si>
    <t>Масса порции</t>
  </si>
  <si>
    <t>Пищевые вещества (г)</t>
  </si>
  <si>
    <t>Энерг.ценность</t>
  </si>
  <si>
    <t>Витамины ( 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</si>
  <si>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</si>
  <si>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</si>
  <si>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</si>
  <si>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</si>
  <si>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</si>
  <si>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</si>
  <si>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</si>
  <si>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</si>
  <si>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</si>
  <si>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</si>
  <si>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</si>
  <si>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</si>
  <si>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1 день</t>
  </si>
  <si>
    <t>Завтрак</t>
  </si>
  <si>
    <t>Каша из овсяных хлопьев</t>
  </si>
  <si>
    <t>кофейный напиток с молоком</t>
  </si>
  <si>
    <t>яйцо отварное</t>
  </si>
  <si>
    <t>хлеб пшеничный</t>
  </si>
  <si>
    <t>Обед</t>
  </si>
  <si>
    <t>Курица отварная</t>
  </si>
  <si>
    <t>Рагу овощное</t>
  </si>
  <si>
    <t>салат из моркови с яблоками с растительным маслом</t>
  </si>
  <si>
    <t>кисель</t>
  </si>
  <si>
    <t>хлеб ржаной</t>
  </si>
  <si>
    <t>итого за день</t>
  </si>
  <si>
    <t>2 день</t>
  </si>
  <si>
    <t>запеканка творожная</t>
  </si>
  <si>
    <t>чай сладкий с лимоном</t>
  </si>
  <si>
    <t>суп овощной на курином бульоне</t>
  </si>
  <si>
    <t>рис отварной с овощами</t>
  </si>
  <si>
    <t>Рыба тушеная в томате с овощами</t>
  </si>
  <si>
    <t>салат витаминный с растительным маслом</t>
  </si>
  <si>
    <t>компот из сухофруктов  с витамином С</t>
  </si>
  <si>
    <t>3 день</t>
  </si>
  <si>
    <t>каша пшенная молочная жидкая</t>
  </si>
  <si>
    <t>Какао-напиток на молоке</t>
  </si>
  <si>
    <t>бутерброд с сыром</t>
  </si>
  <si>
    <t>Щи со сметаной на мясном бульоне</t>
  </si>
  <si>
    <t>вермишель с маслом</t>
  </si>
  <si>
    <t>винегрет с растительным маслом</t>
  </si>
  <si>
    <t>чай с сахаром</t>
  </si>
  <si>
    <t>4 день</t>
  </si>
  <si>
    <t>рассольник на мясном бульоне со сметаной</t>
  </si>
  <si>
    <t>капуста тушеная</t>
  </si>
  <si>
    <t>салат из белокочанной капусты с растительным маслом</t>
  </si>
  <si>
    <t>сок фруктовый или овощной</t>
  </si>
  <si>
    <t>пюре картофельное</t>
  </si>
  <si>
    <t>6 день</t>
  </si>
  <si>
    <t>суп с клецками на курином бульоне</t>
  </si>
  <si>
    <t>каша гречневая рассыпчатая</t>
  </si>
  <si>
    <t>7 день</t>
  </si>
  <si>
    <t>суп гороховый на мясном бульоне</t>
  </si>
  <si>
    <t>сосиска (сарделька) отварная</t>
  </si>
  <si>
    <t>8 день</t>
  </si>
  <si>
    <t>омлет натуральный</t>
  </si>
  <si>
    <t>борщ на мясном бульоне со сметаной</t>
  </si>
  <si>
    <t>тефтели из говядины</t>
  </si>
  <si>
    <t>9 день</t>
  </si>
  <si>
    <t>10 день</t>
  </si>
  <si>
    <t>каша гречневая молочная жидкая</t>
  </si>
  <si>
    <t>котлета мясная рубленая запеченная</t>
  </si>
  <si>
    <t>суп рыбный из консервов</t>
  </si>
  <si>
    <t>голубцы ленивые с отварным мясом</t>
  </si>
  <si>
    <t>среднесуточое содержание</t>
  </si>
  <si>
    <t>4  день</t>
  </si>
  <si>
    <t>5  день</t>
  </si>
  <si>
    <t>7день</t>
  </si>
  <si>
    <t>Цикличное 10 дневное меню питания школьников 11 и более лет</t>
  </si>
  <si>
    <t>6  день</t>
  </si>
  <si>
    <t>9  день</t>
  </si>
  <si>
    <t>Цикличное 10 дневное меню питания школьников 7-11 лет</t>
  </si>
  <si>
    <t>Печень тушеная в сметане</t>
  </si>
  <si>
    <t>0.36</t>
  </si>
  <si>
    <t>винигреи с растительным маслом</t>
  </si>
  <si>
    <t>Рис отварной совощами</t>
  </si>
  <si>
    <t>салат из моркови с ябокамис растительным маслом</t>
  </si>
  <si>
    <t>20.58</t>
  </si>
  <si>
    <t>винигрет с растительным маслом</t>
  </si>
  <si>
    <t>0.9</t>
  </si>
  <si>
    <t>салст из белокочанной капусты с растительным маслом</t>
  </si>
  <si>
    <t xml:space="preserve">омлет натуральный </t>
  </si>
  <si>
    <t>32.91</t>
  </si>
  <si>
    <t>215.4</t>
  </si>
  <si>
    <t>30.48</t>
  </si>
  <si>
    <t>0.075</t>
  </si>
  <si>
    <t>40.40</t>
  </si>
  <si>
    <t>1422.96</t>
  </si>
  <si>
    <t>68.69</t>
  </si>
  <si>
    <t>119.964</t>
  </si>
  <si>
    <t>0.917</t>
  </si>
  <si>
    <t>Омлет натуральный</t>
  </si>
  <si>
    <t>каша пшеная молчная жидкая</t>
  </si>
  <si>
    <t>Салат из свеклы с растительным маслом</t>
  </si>
  <si>
    <t>Салат из моркови с растительным маслом</t>
  </si>
  <si>
    <t>салат из свеклы с растительным маслом</t>
  </si>
  <si>
    <t>каша пшеная молочная жидкая</t>
  </si>
  <si>
    <t>Кофейный напиток с молоком</t>
  </si>
  <si>
    <t>Какао напиток на молоке</t>
  </si>
  <si>
    <t>суп с макаронными изделиями</t>
  </si>
  <si>
    <t>какао напиток на молоке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</si>
</sst>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72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17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2"/>
  <sheetViews>
    <sheetView tabSelected="1" zoomScale="58" zoomScaleNormal="58" zoomScalePageLayoutView="0" workbookViewId="0" topLeftCell="A1">
      <selection activeCell="B228" sqref="B228"/>
    </sheetView>
  </sheetViews>
  <sheetFormatPr defaultColWidth="11.57421875" defaultRowHeight="12.75"/>
  <cols>
    <col min="1" max="1" width="10.28125" style="0" customWidth="1"/>
    <col min="2" max="2" width="61.57421875" style="0" customWidth="1"/>
    <col min="3" max="3" width="9.00390625" style="0" customWidth="1"/>
    <col min="4" max="6" width="11.57421875" style="0" customWidth="1"/>
    <col min="7" max="7" width="16.421875" style="0" customWidth="1"/>
    <col min="8" max="9" width="11.57421875" style="0" customWidth="1"/>
    <col min="10" max="10" width="11.140625" style="0" customWidth="1"/>
    <col min="11" max="14" width="11.57421875" style="0" customWidth="1"/>
    <col min="15" max="15" width="13.57421875" style="0" customWidth="1"/>
  </cols>
  <sheetData>
    <row r="2" spans="1:15" ht="18.75">
      <c r="A2" s="19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3.25" customHeight="1">
      <c r="A4" s="21" t="s">
        <v>0</v>
      </c>
      <c r="B4" s="21" t="s">
        <v>1</v>
      </c>
      <c r="C4" s="21" t="s">
        <v>2</v>
      </c>
      <c r="D4" s="18" t="s">
        <v>3</v>
      </c>
      <c r="E4" s="18"/>
      <c r="F4" s="18"/>
      <c r="G4" s="21" t="s">
        <v>4</v>
      </c>
      <c r="H4" s="18" t="s">
        <v>5</v>
      </c>
      <c r="I4" s="18"/>
      <c r="J4" s="18"/>
      <c r="K4" s="18"/>
      <c r="L4" s="18" t="s">
        <v>6</v>
      </c>
      <c r="M4" s="18"/>
      <c r="N4" s="18"/>
      <c r="O4" s="18"/>
    </row>
    <row r="5" spans="1:15" ht="15.7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</row>
    <row r="6" spans="1:15" ht="15.75">
      <c r="A6" s="17" t="s">
        <v>18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>
      <c r="A7" s="17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>
      <c r="A8" s="3">
        <v>117</v>
      </c>
      <c r="B8" s="3" t="s">
        <v>41</v>
      </c>
      <c r="C8" s="3">
        <v>200</v>
      </c>
      <c r="D8" s="3">
        <v>6.2</v>
      </c>
      <c r="E8" s="3">
        <v>6.4</v>
      </c>
      <c r="F8" s="3">
        <v>22.36</v>
      </c>
      <c r="G8" s="3">
        <v>169.82</v>
      </c>
      <c r="H8" s="3">
        <v>0.04</v>
      </c>
      <c r="I8" s="3">
        <v>1.08</v>
      </c>
      <c r="J8" s="3">
        <v>0.28</v>
      </c>
      <c r="K8" s="3"/>
      <c r="L8" s="3">
        <v>221.14</v>
      </c>
      <c r="M8" s="3">
        <v>185.42</v>
      </c>
      <c r="N8" s="3">
        <v>31.78</v>
      </c>
      <c r="O8" s="3">
        <v>0.7</v>
      </c>
    </row>
    <row r="9" spans="1:15" ht="15.75">
      <c r="A9" s="3">
        <v>77</v>
      </c>
      <c r="B9" s="3" t="s">
        <v>96</v>
      </c>
      <c r="C9" s="3">
        <v>200</v>
      </c>
      <c r="D9" s="3">
        <v>15.7</v>
      </c>
      <c r="E9" s="3">
        <v>18.2</v>
      </c>
      <c r="F9" s="3">
        <v>6.42</v>
      </c>
      <c r="G9" s="3">
        <v>249.86</v>
      </c>
      <c r="H9" s="3">
        <v>0.08</v>
      </c>
      <c r="I9" s="3">
        <v>0.36</v>
      </c>
      <c r="J9" s="3">
        <v>0.44</v>
      </c>
      <c r="K9" s="3"/>
      <c r="L9" s="3">
        <v>201.64</v>
      </c>
      <c r="M9" s="3">
        <v>303</v>
      </c>
      <c r="N9" s="3">
        <v>28.8</v>
      </c>
      <c r="O9" s="3">
        <v>2.64</v>
      </c>
    </row>
    <row r="10" spans="1:15" ht="15.75">
      <c r="A10" s="3"/>
      <c r="B10" s="3" t="s">
        <v>23</v>
      </c>
      <c r="C10" s="3">
        <v>60</v>
      </c>
      <c r="D10" s="3">
        <v>3.68</v>
      </c>
      <c r="E10" s="3">
        <v>1.28</v>
      </c>
      <c r="F10" s="3">
        <v>25.12</v>
      </c>
      <c r="G10" s="3">
        <v>128.66</v>
      </c>
      <c r="H10" s="3">
        <v>0.06</v>
      </c>
      <c r="I10" s="3"/>
      <c r="J10" s="3"/>
      <c r="K10" s="3">
        <v>0.78</v>
      </c>
      <c r="L10" s="3">
        <v>13.8</v>
      </c>
      <c r="M10" s="3">
        <v>52.2</v>
      </c>
      <c r="N10" s="3">
        <v>79.8</v>
      </c>
      <c r="O10" s="3">
        <v>0.66</v>
      </c>
    </row>
    <row r="11" spans="1:15" ht="15.75">
      <c r="A11" s="17" t="s">
        <v>24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.75">
      <c r="A12" s="3">
        <v>42</v>
      </c>
      <c r="B12" s="3" t="s">
        <v>67</v>
      </c>
      <c r="C12" s="3">
        <v>250</v>
      </c>
      <c r="D12" s="3">
        <v>5.18</v>
      </c>
      <c r="E12" s="3">
        <v>2.6</v>
      </c>
      <c r="F12" s="3">
        <v>16.65</v>
      </c>
      <c r="G12" s="3">
        <v>150.85</v>
      </c>
      <c r="H12" s="3">
        <v>0.1</v>
      </c>
      <c r="I12" s="3">
        <v>8.03</v>
      </c>
      <c r="J12" s="3">
        <v>0.007500000000000001</v>
      </c>
      <c r="K12" s="3"/>
      <c r="L12" s="3">
        <v>107.93</v>
      </c>
      <c r="M12" s="3">
        <v>164.03</v>
      </c>
      <c r="N12" s="3">
        <v>54.4</v>
      </c>
      <c r="O12" s="3">
        <v>1.3</v>
      </c>
    </row>
    <row r="13" spans="1:15" ht="15.75">
      <c r="A13" s="3">
        <v>75</v>
      </c>
      <c r="B13" s="3" t="s">
        <v>44</v>
      </c>
      <c r="C13" s="3">
        <v>200</v>
      </c>
      <c r="D13" s="3">
        <v>5.8</v>
      </c>
      <c r="E13" s="3">
        <v>6.2</v>
      </c>
      <c r="F13" s="3">
        <v>51.68</v>
      </c>
      <c r="G13" s="3">
        <v>276.5</v>
      </c>
      <c r="H13" s="3">
        <v>0.08</v>
      </c>
      <c r="I13" s="3"/>
      <c r="J13" s="3">
        <v>0.06</v>
      </c>
      <c r="K13" s="3"/>
      <c r="L13" s="3">
        <v>8.42</v>
      </c>
      <c r="M13" s="3">
        <v>50.2</v>
      </c>
      <c r="N13" s="3">
        <v>11.1</v>
      </c>
      <c r="O13" s="3">
        <v>1.08</v>
      </c>
    </row>
    <row r="14" spans="1:15" ht="15.75">
      <c r="A14" s="3">
        <v>97</v>
      </c>
      <c r="B14" s="3" t="s">
        <v>58</v>
      </c>
      <c r="C14" s="3">
        <v>100</v>
      </c>
      <c r="D14" s="3">
        <v>16</v>
      </c>
      <c r="E14" s="3">
        <v>12</v>
      </c>
      <c r="F14" s="3">
        <v>20.12</v>
      </c>
      <c r="G14" s="3">
        <v>245</v>
      </c>
      <c r="H14" s="3"/>
      <c r="I14" s="3">
        <v>43</v>
      </c>
      <c r="J14" s="3"/>
      <c r="K14" s="3"/>
      <c r="L14" s="3">
        <v>16.3</v>
      </c>
      <c r="M14" s="3"/>
      <c r="N14" s="3"/>
      <c r="O14" s="3">
        <v>0.9</v>
      </c>
    </row>
    <row r="15" spans="1:15" ht="15.75">
      <c r="A15" s="3">
        <v>2</v>
      </c>
      <c r="B15" s="3" t="s">
        <v>45</v>
      </c>
      <c r="C15" s="3">
        <v>100</v>
      </c>
      <c r="D15" s="3">
        <v>1.61</v>
      </c>
      <c r="E15" s="3">
        <v>5.19</v>
      </c>
      <c r="F15" s="3">
        <v>18.4</v>
      </c>
      <c r="G15" s="3">
        <v>91.51</v>
      </c>
      <c r="H15" s="3">
        <v>0.06</v>
      </c>
      <c r="I15" s="3">
        <v>11</v>
      </c>
      <c r="J15" s="3"/>
      <c r="K15" s="3"/>
      <c r="L15" s="3">
        <v>26.7</v>
      </c>
      <c r="M15" s="3">
        <v>47.06</v>
      </c>
      <c r="N15" s="3">
        <v>21.94</v>
      </c>
      <c r="O15" s="3">
        <v>0.9</v>
      </c>
    </row>
    <row r="16" spans="1:15" ht="15.75">
      <c r="A16" s="3">
        <v>133</v>
      </c>
      <c r="B16" s="24" t="s">
        <v>33</v>
      </c>
      <c r="C16" s="3">
        <v>200</v>
      </c>
      <c r="D16" s="3">
        <v>0.22</v>
      </c>
      <c r="E16" s="3">
        <v>4.06</v>
      </c>
      <c r="F16" s="3">
        <v>13.3</v>
      </c>
      <c r="G16" s="3">
        <v>52.58</v>
      </c>
      <c r="H16" s="3"/>
      <c r="I16" s="3">
        <v>4.06</v>
      </c>
      <c r="J16" s="3"/>
      <c r="K16" s="3"/>
      <c r="L16" s="3">
        <v>15.16</v>
      </c>
      <c r="M16" s="3">
        <v>7.14</v>
      </c>
      <c r="N16" s="3">
        <v>5.6</v>
      </c>
      <c r="O16" s="3">
        <v>0.58</v>
      </c>
    </row>
    <row r="17" spans="1:15" ht="15.75">
      <c r="A17" s="3"/>
      <c r="B17" s="3" t="s">
        <v>29</v>
      </c>
      <c r="C17" s="3">
        <v>40</v>
      </c>
      <c r="D17" s="3">
        <v>2.4</v>
      </c>
      <c r="E17" s="3">
        <v>0.4</v>
      </c>
      <c r="F17" s="3">
        <v>17.76</v>
      </c>
      <c r="G17" s="3">
        <v>75.6</v>
      </c>
      <c r="H17" s="3">
        <v>0.04</v>
      </c>
      <c r="I17" s="3"/>
      <c r="J17" s="3"/>
      <c r="K17" s="3">
        <v>0.36</v>
      </c>
      <c r="L17" s="3">
        <v>9.2</v>
      </c>
      <c r="M17" s="3">
        <v>42.4</v>
      </c>
      <c r="N17" s="3">
        <v>10</v>
      </c>
      <c r="O17" s="3">
        <v>1.24</v>
      </c>
    </row>
    <row r="18" spans="1:15" ht="15.75">
      <c r="A18" s="3"/>
      <c r="B18" s="4" t="s">
        <v>30</v>
      </c>
      <c r="C18" s="3"/>
      <c r="D18" s="4">
        <f aca="true" t="shared" si="0" ref="D18:O18">D17+D16+D15+D14+D13+D12+D10+D9+D8</f>
        <v>56.790000000000006</v>
      </c>
      <c r="E18" s="4">
        <f t="shared" si="0"/>
        <v>56.33</v>
      </c>
      <c r="F18" s="4">
        <f t="shared" si="0"/>
        <v>191.81</v>
      </c>
      <c r="G18" s="4">
        <f t="shared" si="0"/>
        <v>1440.3799999999999</v>
      </c>
      <c r="H18" s="4">
        <f t="shared" si="0"/>
        <v>0.46</v>
      </c>
      <c r="I18" s="4">
        <f t="shared" si="0"/>
        <v>67.53</v>
      </c>
      <c r="J18" s="4">
        <f t="shared" si="0"/>
        <v>0.7875000000000001</v>
      </c>
      <c r="K18" s="4">
        <f t="shared" si="0"/>
        <v>1.1400000000000001</v>
      </c>
      <c r="L18" s="4">
        <f t="shared" si="0"/>
        <v>620.29</v>
      </c>
      <c r="M18" s="4">
        <f t="shared" si="0"/>
        <v>851.4499999999999</v>
      </c>
      <c r="N18" s="4">
        <f t="shared" si="0"/>
        <v>243.42</v>
      </c>
      <c r="O18" s="4">
        <f t="shared" si="0"/>
        <v>9.999999999999998</v>
      </c>
    </row>
    <row r="19" spans="1:15" ht="15.75">
      <c r="A19" s="17" t="s">
        <v>31</v>
      </c>
      <c r="B19" s="17"/>
      <c r="C19" s="17"/>
      <c r="D19" s="17">
        <f>SUM(D6:D18)</f>
        <v>113.58</v>
      </c>
      <c r="E19" s="17"/>
      <c r="F19" s="17"/>
      <c r="G19" s="17">
        <f>SUM(G6:G18)</f>
        <v>2880.7599999999998</v>
      </c>
      <c r="H19" s="17">
        <f>SUM(H6:H18)</f>
        <v>0.92</v>
      </c>
      <c r="I19" s="17">
        <f>SUM(I6:I18)</f>
        <v>135.06</v>
      </c>
      <c r="J19" s="17"/>
      <c r="K19" s="17">
        <f>SUM(K8:K18)</f>
        <v>2.2800000000000002</v>
      </c>
      <c r="L19" s="17">
        <f>SUM(L6:L18)</f>
        <v>1240.58</v>
      </c>
      <c r="M19" s="17">
        <f>SUM(M6:M18)</f>
        <v>1702.9</v>
      </c>
      <c r="N19" s="17">
        <f>SUM(N6:N18)</f>
        <v>486.84</v>
      </c>
      <c r="O19" s="17">
        <f>SUM(O6:O18)</f>
        <v>20</v>
      </c>
    </row>
    <row r="20" spans="1:15" ht="15.75">
      <c r="A20" s="17" t="s">
        <v>19</v>
      </c>
      <c r="B20" s="17"/>
      <c r="C20" s="17"/>
      <c r="D20" s="17">
        <f>SUM(D6:D18)</f>
        <v>113.58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5.75">
      <c r="A21" s="3">
        <v>79</v>
      </c>
      <c r="B21" s="3" t="s">
        <v>32</v>
      </c>
      <c r="C21" s="3">
        <v>200</v>
      </c>
      <c r="D21" s="3">
        <v>20.32</v>
      </c>
      <c r="E21" s="3">
        <v>18.08</v>
      </c>
      <c r="F21" s="3">
        <v>39.84</v>
      </c>
      <c r="G21" s="3">
        <v>362.66</v>
      </c>
      <c r="H21" s="3">
        <v>0.08</v>
      </c>
      <c r="I21" s="3">
        <v>0.54</v>
      </c>
      <c r="J21" s="3">
        <v>0.2</v>
      </c>
      <c r="K21" s="3"/>
      <c r="L21" s="3">
        <v>293.86</v>
      </c>
      <c r="M21" s="3">
        <v>382.86</v>
      </c>
      <c r="N21" s="3">
        <v>40.4</v>
      </c>
      <c r="O21" s="3">
        <v>1.18</v>
      </c>
    </row>
    <row r="22" spans="1:15" ht="15.75">
      <c r="A22" s="3">
        <v>133</v>
      </c>
      <c r="B22" s="24" t="s">
        <v>102</v>
      </c>
      <c r="C22" s="3">
        <v>200</v>
      </c>
      <c r="D22" s="3">
        <v>0.22</v>
      </c>
      <c r="E22" s="3">
        <v>4.06</v>
      </c>
      <c r="F22" s="3">
        <v>13.3</v>
      </c>
      <c r="G22" s="3">
        <v>52.58</v>
      </c>
      <c r="H22" s="3"/>
      <c r="I22" s="3">
        <v>4.06</v>
      </c>
      <c r="J22" s="3"/>
      <c r="K22" s="3"/>
      <c r="L22" s="3">
        <v>15.16</v>
      </c>
      <c r="M22" s="3">
        <v>7.14</v>
      </c>
      <c r="N22" s="3">
        <v>5.6</v>
      </c>
      <c r="O22" s="3">
        <v>0.58</v>
      </c>
    </row>
    <row r="23" spans="1:15" ht="15.75">
      <c r="A23" s="3"/>
      <c r="B23" s="3" t="s">
        <v>23</v>
      </c>
      <c r="C23" s="3">
        <v>60</v>
      </c>
      <c r="D23" s="3">
        <v>3.68</v>
      </c>
      <c r="E23" s="3">
        <v>1.28</v>
      </c>
      <c r="F23" s="3">
        <v>25.12</v>
      </c>
      <c r="G23" s="3">
        <v>128.66</v>
      </c>
      <c r="H23" s="3">
        <v>0.06</v>
      </c>
      <c r="I23" s="3"/>
      <c r="J23" s="3"/>
      <c r="K23" s="3">
        <v>0.78</v>
      </c>
      <c r="L23" s="3">
        <v>13.8</v>
      </c>
      <c r="M23" s="3">
        <v>52.2</v>
      </c>
      <c r="N23" s="3">
        <v>79.8</v>
      </c>
      <c r="O23" s="3">
        <v>0.66</v>
      </c>
    </row>
    <row r="24" spans="1:15" ht="15.75">
      <c r="A24" s="17" t="s">
        <v>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>
      <c r="A25" s="3">
        <v>39</v>
      </c>
      <c r="B25" s="3" t="s">
        <v>34</v>
      </c>
      <c r="C25" s="3">
        <v>250</v>
      </c>
      <c r="D25" s="3">
        <v>4.3</v>
      </c>
      <c r="E25" s="3">
        <v>2.63</v>
      </c>
      <c r="F25" s="3">
        <v>10.45</v>
      </c>
      <c r="G25" s="3">
        <v>76.5</v>
      </c>
      <c r="H25" s="3">
        <v>0.2</v>
      </c>
      <c r="I25" s="3">
        <v>17.93</v>
      </c>
      <c r="J25" s="3"/>
      <c r="K25" s="3"/>
      <c r="L25" s="3">
        <v>41.38</v>
      </c>
      <c r="M25" s="3">
        <v>382.43</v>
      </c>
      <c r="N25" s="3">
        <v>43.03</v>
      </c>
      <c r="O25" s="3">
        <v>1.1</v>
      </c>
    </row>
    <row r="26" spans="1:15" ht="15.75">
      <c r="A26" s="3">
        <v>58</v>
      </c>
      <c r="B26" s="3" t="s">
        <v>35</v>
      </c>
      <c r="C26" s="3">
        <v>200</v>
      </c>
      <c r="D26" s="3">
        <v>4.5</v>
      </c>
      <c r="E26" s="3">
        <v>7.32</v>
      </c>
      <c r="F26" s="3">
        <v>33.94</v>
      </c>
      <c r="G26" s="3">
        <v>215.4</v>
      </c>
      <c r="H26" s="3">
        <v>0.04</v>
      </c>
      <c r="I26" s="3">
        <v>2.66</v>
      </c>
      <c r="J26" s="3">
        <v>4.86</v>
      </c>
      <c r="K26" s="3"/>
      <c r="L26" s="3">
        <v>8.6</v>
      </c>
      <c r="M26" s="3">
        <v>82.7</v>
      </c>
      <c r="N26" s="3">
        <v>30.48</v>
      </c>
      <c r="O26" s="3">
        <v>0.84</v>
      </c>
    </row>
    <row r="27" spans="1:15" ht="15.75">
      <c r="A27" s="3">
        <v>98</v>
      </c>
      <c r="B27" s="3" t="s">
        <v>66</v>
      </c>
      <c r="C27" s="3">
        <v>120</v>
      </c>
      <c r="D27" s="3">
        <v>13.73</v>
      </c>
      <c r="E27" s="3">
        <v>14.9</v>
      </c>
      <c r="F27" s="3">
        <v>9.73</v>
      </c>
      <c r="G27" s="3">
        <v>233.41</v>
      </c>
      <c r="H27" s="3">
        <v>0.07200000000000001</v>
      </c>
      <c r="I27" s="3">
        <v>0.264</v>
      </c>
      <c r="J27" s="3">
        <v>0.12</v>
      </c>
      <c r="K27" s="3"/>
      <c r="L27" s="3">
        <v>81.228</v>
      </c>
      <c r="M27" s="3">
        <v>154.26</v>
      </c>
      <c r="N27" s="3">
        <v>27.08</v>
      </c>
      <c r="O27" s="3">
        <v>1.1280000000000001</v>
      </c>
    </row>
    <row r="28" spans="1:15" ht="15.75">
      <c r="A28" s="3">
        <v>5</v>
      </c>
      <c r="B28" s="3" t="s">
        <v>37</v>
      </c>
      <c r="C28" s="3">
        <v>100</v>
      </c>
      <c r="D28" s="3">
        <v>1.1400000000000001</v>
      </c>
      <c r="E28" s="3">
        <v>7.15</v>
      </c>
      <c r="F28" s="3">
        <v>7.86</v>
      </c>
      <c r="G28" s="3">
        <v>100.9</v>
      </c>
      <c r="H28" s="3">
        <v>0.03</v>
      </c>
      <c r="I28" s="3">
        <v>19</v>
      </c>
      <c r="J28" s="3"/>
      <c r="K28" s="3"/>
      <c r="L28" s="3">
        <v>41.92</v>
      </c>
      <c r="M28" s="3">
        <v>27.7</v>
      </c>
      <c r="N28" s="3">
        <v>17.51</v>
      </c>
      <c r="O28" s="3">
        <v>1</v>
      </c>
    </row>
    <row r="29" spans="1:15" ht="15.75">
      <c r="A29" s="3">
        <v>122</v>
      </c>
      <c r="B29" s="3" t="s">
        <v>38</v>
      </c>
      <c r="C29" s="3">
        <v>200</v>
      </c>
      <c r="D29" s="3">
        <v>1.04</v>
      </c>
      <c r="E29" s="3"/>
      <c r="F29" s="3">
        <v>26.96</v>
      </c>
      <c r="G29" s="3">
        <v>107.44</v>
      </c>
      <c r="H29" s="3">
        <v>0.02</v>
      </c>
      <c r="I29" s="3">
        <v>60.8</v>
      </c>
      <c r="J29" s="3"/>
      <c r="K29" s="3"/>
      <c r="L29" s="3">
        <v>41.14</v>
      </c>
      <c r="M29" s="3">
        <v>29.2</v>
      </c>
      <c r="N29" s="3">
        <v>22.96</v>
      </c>
      <c r="O29" s="3">
        <v>0.68</v>
      </c>
    </row>
    <row r="30" spans="1:15" ht="15.75">
      <c r="A30" s="3"/>
      <c r="B30" s="3" t="s">
        <v>29</v>
      </c>
      <c r="C30" s="3">
        <v>40</v>
      </c>
      <c r="D30" s="3">
        <v>2.4</v>
      </c>
      <c r="E30" s="3">
        <v>0.4</v>
      </c>
      <c r="F30" s="3">
        <v>17.76</v>
      </c>
      <c r="G30" s="3">
        <v>75.6</v>
      </c>
      <c r="H30" s="3">
        <v>0.04</v>
      </c>
      <c r="I30" s="3"/>
      <c r="J30" s="3"/>
      <c r="K30" s="3">
        <v>0.36</v>
      </c>
      <c r="L30" s="3">
        <v>9.2</v>
      </c>
      <c r="M30" s="3">
        <v>42.4</v>
      </c>
      <c r="N30" s="3">
        <v>10</v>
      </c>
      <c r="O30" s="3">
        <v>1.24</v>
      </c>
    </row>
    <row r="31" spans="1:15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.75">
      <c r="A32" s="3"/>
      <c r="B32" s="4" t="s">
        <v>30</v>
      </c>
      <c r="C32" s="3"/>
      <c r="D32" s="4">
        <f>D30+D29+D28+D27+D26+D25+D23+D22+D21+D31</f>
        <v>51.33</v>
      </c>
      <c r="E32" s="4">
        <f aca="true" t="shared" si="1" ref="E32:O32">E30+E29+E28+E27+E26+E25+E23+E22+E21+E31</f>
        <v>55.82000000000001</v>
      </c>
      <c r="F32" s="4">
        <f t="shared" si="1"/>
        <v>184.96</v>
      </c>
      <c r="G32" s="4">
        <f t="shared" si="1"/>
        <v>1353.15</v>
      </c>
      <c r="H32" s="4">
        <f t="shared" si="1"/>
        <v>0.542</v>
      </c>
      <c r="I32" s="4">
        <f t="shared" si="1"/>
        <v>105.254</v>
      </c>
      <c r="J32" s="4">
        <f t="shared" si="1"/>
        <v>5.180000000000001</v>
      </c>
      <c r="K32" s="4">
        <f t="shared" si="1"/>
        <v>1.1400000000000001</v>
      </c>
      <c r="L32" s="4">
        <f t="shared" si="1"/>
        <v>546.288</v>
      </c>
      <c r="M32" s="4">
        <f t="shared" si="1"/>
        <v>1160.89</v>
      </c>
      <c r="N32" s="4">
        <f t="shared" si="1"/>
        <v>276.86</v>
      </c>
      <c r="O32" s="4">
        <f t="shared" si="1"/>
        <v>8.408</v>
      </c>
    </row>
    <row r="33" spans="1:15" ht="15.75">
      <c r="A33" s="17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.75">
      <c r="A34" s="17" t="s">
        <v>19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5.75">
      <c r="A35" s="3">
        <v>67</v>
      </c>
      <c r="B35" s="3" t="s">
        <v>20</v>
      </c>
      <c r="C35" s="3">
        <v>200</v>
      </c>
      <c r="D35" s="3">
        <v>4.66</v>
      </c>
      <c r="E35" s="3">
        <v>11</v>
      </c>
      <c r="F35" s="3">
        <v>32.64</v>
      </c>
      <c r="G35" s="3">
        <v>216.44</v>
      </c>
      <c r="H35" s="3">
        <v>0.1</v>
      </c>
      <c r="I35" s="3">
        <v>0.9</v>
      </c>
      <c r="J35" s="3">
        <v>0.26</v>
      </c>
      <c r="K35" s="3"/>
      <c r="L35" s="3">
        <v>190.82</v>
      </c>
      <c r="M35" s="3">
        <v>201.2</v>
      </c>
      <c r="N35" s="3">
        <v>46.36</v>
      </c>
      <c r="O35" s="3">
        <v>0.9</v>
      </c>
    </row>
    <row r="36" spans="1:15" ht="15.75">
      <c r="A36" s="3">
        <v>125</v>
      </c>
      <c r="B36" s="3" t="s">
        <v>103</v>
      </c>
      <c r="C36" s="3">
        <v>200</v>
      </c>
      <c r="D36" s="3">
        <v>4.58</v>
      </c>
      <c r="E36" s="3">
        <v>5.04</v>
      </c>
      <c r="F36" s="3">
        <v>21.5</v>
      </c>
      <c r="G36" s="3">
        <v>145.34</v>
      </c>
      <c r="H36" s="3">
        <v>0.12</v>
      </c>
      <c r="I36" s="3">
        <v>7.36</v>
      </c>
      <c r="J36" s="3">
        <v>0.22</v>
      </c>
      <c r="K36" s="3"/>
      <c r="L36" s="3">
        <v>190.62</v>
      </c>
      <c r="M36" s="3">
        <v>136.5</v>
      </c>
      <c r="N36" s="3">
        <v>21.7</v>
      </c>
      <c r="O36" s="3">
        <v>0.14</v>
      </c>
    </row>
    <row r="37" spans="1:15" ht="15.75">
      <c r="A37" s="3"/>
      <c r="B37" s="3" t="s">
        <v>22</v>
      </c>
      <c r="C37" s="3">
        <v>40</v>
      </c>
      <c r="D37" s="3">
        <v>5.08</v>
      </c>
      <c r="E37" s="3">
        <v>4.6</v>
      </c>
      <c r="F37" s="3">
        <v>0.28</v>
      </c>
      <c r="G37" s="3">
        <v>62.84</v>
      </c>
      <c r="H37" s="3">
        <v>0.03</v>
      </c>
      <c r="I37" s="3"/>
      <c r="J37" s="3">
        <v>100</v>
      </c>
      <c r="K37" s="3">
        <v>0.24</v>
      </c>
      <c r="L37" s="3">
        <v>22</v>
      </c>
      <c r="M37" s="3">
        <v>76.8</v>
      </c>
      <c r="N37" s="3">
        <v>4.8</v>
      </c>
      <c r="O37" s="3">
        <v>1</v>
      </c>
    </row>
    <row r="38" spans="1:15" ht="15.75">
      <c r="A38" s="3"/>
      <c r="B38" s="3" t="s">
        <v>23</v>
      </c>
      <c r="C38" s="3">
        <v>60</v>
      </c>
      <c r="D38" s="3">
        <v>3.68</v>
      </c>
      <c r="E38" s="3">
        <v>1.28</v>
      </c>
      <c r="F38" s="3">
        <v>25.12</v>
      </c>
      <c r="G38" s="3">
        <v>128.66</v>
      </c>
      <c r="H38" s="3">
        <v>0.06</v>
      </c>
      <c r="I38" s="3"/>
      <c r="J38" s="3"/>
      <c r="K38" s="3">
        <v>0.78</v>
      </c>
      <c r="L38" s="3">
        <v>13.8</v>
      </c>
      <c r="M38" s="3">
        <v>52.2</v>
      </c>
      <c r="N38" s="3">
        <v>79.8</v>
      </c>
      <c r="O38" s="3">
        <v>0.66</v>
      </c>
    </row>
    <row r="39" spans="1:15" ht="15.75">
      <c r="A39" s="17" t="s">
        <v>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5.75">
      <c r="A40" s="3">
        <v>34</v>
      </c>
      <c r="B40" s="24" t="s">
        <v>104</v>
      </c>
      <c r="C40" s="3">
        <v>250</v>
      </c>
      <c r="D40" s="3">
        <v>4.35</v>
      </c>
      <c r="E40" s="3">
        <v>0.68</v>
      </c>
      <c r="F40" s="3">
        <v>18.15</v>
      </c>
      <c r="G40" s="3">
        <v>107.05</v>
      </c>
      <c r="H40" s="3">
        <v>0.1</v>
      </c>
      <c r="I40" s="3">
        <v>3.7</v>
      </c>
      <c r="J40" s="3"/>
      <c r="K40" s="3"/>
      <c r="L40" s="3">
        <v>29.47</v>
      </c>
      <c r="M40" s="3">
        <v>345.18</v>
      </c>
      <c r="N40" s="3">
        <v>28.225</v>
      </c>
      <c r="O40" s="3">
        <v>0.73</v>
      </c>
    </row>
    <row r="41" spans="1:15" ht="15.75">
      <c r="A41" s="3">
        <v>108</v>
      </c>
      <c r="B41" s="3" t="s">
        <v>25</v>
      </c>
      <c r="C41" s="3">
        <v>120</v>
      </c>
      <c r="D41" s="3">
        <v>24.7</v>
      </c>
      <c r="E41" s="3">
        <v>17.1</v>
      </c>
      <c r="F41" s="3"/>
      <c r="G41" s="3">
        <v>278.96</v>
      </c>
      <c r="H41" s="3">
        <v>0.14400000000000002</v>
      </c>
      <c r="I41" s="3">
        <v>1.6</v>
      </c>
      <c r="J41" s="3">
        <v>23.76</v>
      </c>
      <c r="K41" s="3"/>
      <c r="L41" s="3">
        <v>20.28</v>
      </c>
      <c r="M41" s="3">
        <v>172.08</v>
      </c>
      <c r="N41" s="3">
        <v>21.96</v>
      </c>
      <c r="O41" s="3">
        <v>1.48</v>
      </c>
    </row>
    <row r="42" spans="1:15" ht="15.75">
      <c r="A42" s="3">
        <v>57</v>
      </c>
      <c r="B42" s="3" t="s">
        <v>26</v>
      </c>
      <c r="C42" s="3">
        <v>200</v>
      </c>
      <c r="D42" s="3">
        <v>5</v>
      </c>
      <c r="E42" s="3">
        <v>6.78</v>
      </c>
      <c r="F42" s="3">
        <v>19.26</v>
      </c>
      <c r="G42" s="3">
        <v>168.42</v>
      </c>
      <c r="H42" s="3">
        <v>0.12</v>
      </c>
      <c r="I42" s="3">
        <v>11.24</v>
      </c>
      <c r="J42" s="3">
        <v>0.12</v>
      </c>
      <c r="K42" s="3"/>
      <c r="L42" s="3">
        <v>128.48</v>
      </c>
      <c r="M42" s="3">
        <v>142.88</v>
      </c>
      <c r="N42" s="3">
        <v>50.38</v>
      </c>
      <c r="O42" s="3">
        <v>1.42</v>
      </c>
    </row>
    <row r="43" spans="1:15" ht="15.75">
      <c r="A43" s="3">
        <v>14</v>
      </c>
      <c r="B43" s="3" t="s">
        <v>27</v>
      </c>
      <c r="C43" s="3">
        <v>100</v>
      </c>
      <c r="D43" s="3">
        <v>0.95</v>
      </c>
      <c r="E43" s="3">
        <v>7.17</v>
      </c>
      <c r="F43" s="3">
        <v>10.44</v>
      </c>
      <c r="G43" s="3">
        <v>109.11</v>
      </c>
      <c r="H43" s="3">
        <v>0.05</v>
      </c>
      <c r="I43" s="3">
        <v>5.59</v>
      </c>
      <c r="J43" s="3"/>
      <c r="K43" s="3"/>
      <c r="L43" s="3">
        <v>37.34</v>
      </c>
      <c r="M43" s="3">
        <v>38.39</v>
      </c>
      <c r="N43" s="3">
        <v>26.93</v>
      </c>
      <c r="O43" s="3">
        <v>1.1</v>
      </c>
    </row>
    <row r="44" spans="1:15" ht="15.75">
      <c r="A44" s="3">
        <v>118</v>
      </c>
      <c r="B44" s="3" t="s">
        <v>28</v>
      </c>
      <c r="C44" s="3">
        <v>200</v>
      </c>
      <c r="D44" s="3"/>
      <c r="E44" s="3"/>
      <c r="F44" s="3">
        <v>19.6</v>
      </c>
      <c r="G44" s="3">
        <v>80</v>
      </c>
      <c r="H44" s="3">
        <v>0.6000000000000001</v>
      </c>
      <c r="I44" s="3">
        <v>30</v>
      </c>
      <c r="J44" s="3">
        <v>0.5</v>
      </c>
      <c r="K44" s="3"/>
      <c r="L44" s="3">
        <v>9</v>
      </c>
      <c r="M44" s="3"/>
      <c r="N44" s="3">
        <v>2</v>
      </c>
      <c r="O44" s="3"/>
    </row>
    <row r="45" spans="1:15" ht="15.75">
      <c r="A45" s="3"/>
      <c r="B45" s="3" t="s">
        <v>29</v>
      </c>
      <c r="C45" s="3">
        <v>40</v>
      </c>
      <c r="D45" s="3">
        <v>2.4</v>
      </c>
      <c r="E45" s="3">
        <v>0.4</v>
      </c>
      <c r="F45" s="3">
        <v>17.76</v>
      </c>
      <c r="G45" s="3">
        <v>75.6</v>
      </c>
      <c r="H45" s="3">
        <v>0.04</v>
      </c>
      <c r="I45" s="3"/>
      <c r="J45" s="3"/>
      <c r="K45" s="3">
        <v>0.36</v>
      </c>
      <c r="L45" s="3">
        <v>9.2</v>
      </c>
      <c r="M45" s="3">
        <v>42.4</v>
      </c>
      <c r="N45" s="3">
        <v>10</v>
      </c>
      <c r="O45" s="3">
        <v>1.24</v>
      </c>
    </row>
    <row r="46" spans="1:15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>
      <c r="A47" s="4"/>
      <c r="B47" s="4" t="s">
        <v>30</v>
      </c>
      <c r="C47" s="4"/>
      <c r="D47" s="4">
        <f aca="true" t="shared" si="2" ref="D47:O47">D46+D45+D44+D43+D42+D41+D40+D38+D37+D36+D35</f>
        <v>55.39999999999999</v>
      </c>
      <c r="E47" s="4">
        <f t="shared" si="2"/>
        <v>54.050000000000004</v>
      </c>
      <c r="F47" s="4">
        <f t="shared" si="2"/>
        <v>164.75</v>
      </c>
      <c r="G47" s="4">
        <f t="shared" si="2"/>
        <v>1372.4199999999998</v>
      </c>
      <c r="H47" s="4">
        <f t="shared" si="2"/>
        <v>1.3640000000000003</v>
      </c>
      <c r="I47" s="4">
        <f t="shared" si="2"/>
        <v>60.39000000000001</v>
      </c>
      <c r="J47" s="4">
        <f t="shared" si="2"/>
        <v>124.86</v>
      </c>
      <c r="K47" s="4">
        <f t="shared" si="2"/>
        <v>1.3800000000000001</v>
      </c>
      <c r="L47" s="4">
        <f t="shared" si="2"/>
        <v>651.01</v>
      </c>
      <c r="M47" s="4">
        <f t="shared" si="2"/>
        <v>1207.63</v>
      </c>
      <c r="N47" s="4">
        <f t="shared" si="2"/>
        <v>292.15500000000003</v>
      </c>
      <c r="O47" s="4">
        <f t="shared" si="2"/>
        <v>8.67</v>
      </c>
    </row>
    <row r="48" spans="1:15" ht="15.75">
      <c r="A48" s="17" t="s">
        <v>70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.75">
      <c r="A49" s="17" t="s">
        <v>19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.75">
      <c r="A50" s="3">
        <v>68</v>
      </c>
      <c r="B50" s="3" t="s">
        <v>40</v>
      </c>
      <c r="C50" s="3">
        <v>200</v>
      </c>
      <c r="D50" s="3">
        <v>4.76</v>
      </c>
      <c r="E50" s="3">
        <v>10.42</v>
      </c>
      <c r="F50" s="3">
        <v>25.86</v>
      </c>
      <c r="G50" s="3">
        <v>224.94</v>
      </c>
      <c r="H50" s="3">
        <v>0.1</v>
      </c>
      <c r="I50" s="3">
        <v>0.9</v>
      </c>
      <c r="J50" s="3">
        <v>0.26</v>
      </c>
      <c r="K50" s="3"/>
      <c r="L50" s="3">
        <v>185.86</v>
      </c>
      <c r="M50" s="3">
        <v>182.4</v>
      </c>
      <c r="N50" s="3">
        <v>37.24</v>
      </c>
      <c r="O50" s="3">
        <v>0.72</v>
      </c>
    </row>
    <row r="51" spans="1:15" ht="15.75">
      <c r="A51" s="3">
        <v>117</v>
      </c>
      <c r="B51" s="3" t="s">
        <v>41</v>
      </c>
      <c r="C51" s="3">
        <v>200</v>
      </c>
      <c r="D51" s="3">
        <v>6.2</v>
      </c>
      <c r="E51" s="3">
        <v>6.4</v>
      </c>
      <c r="F51" s="3">
        <v>22.36</v>
      </c>
      <c r="G51" s="3">
        <v>169.82</v>
      </c>
      <c r="H51" s="3">
        <v>0.04</v>
      </c>
      <c r="I51" s="3">
        <v>1.08</v>
      </c>
      <c r="J51" s="3">
        <v>0.28</v>
      </c>
      <c r="K51" s="3"/>
      <c r="L51" s="3">
        <v>221.14</v>
      </c>
      <c r="M51" s="3">
        <v>185.42</v>
      </c>
      <c r="N51" s="3">
        <v>31.78</v>
      </c>
      <c r="O51" s="3">
        <v>0.7</v>
      </c>
    </row>
    <row r="52" spans="1:15" ht="15.75">
      <c r="A52" s="3">
        <v>1</v>
      </c>
      <c r="B52" s="3" t="s">
        <v>42</v>
      </c>
      <c r="C52" s="3">
        <v>60</v>
      </c>
      <c r="D52" s="3">
        <v>4.98</v>
      </c>
      <c r="E52" s="3">
        <v>14.84</v>
      </c>
      <c r="F52" s="3">
        <v>16.06</v>
      </c>
      <c r="G52" s="3">
        <v>228.7</v>
      </c>
      <c r="H52" s="3">
        <v>0.138</v>
      </c>
      <c r="I52" s="3">
        <v>0.318</v>
      </c>
      <c r="J52" s="3">
        <v>0.114</v>
      </c>
      <c r="K52" s="3"/>
      <c r="L52" s="3">
        <v>295.63</v>
      </c>
      <c r="M52" s="3">
        <v>109.9</v>
      </c>
      <c r="N52" s="3">
        <v>14.84</v>
      </c>
      <c r="O52" s="3">
        <v>1.05</v>
      </c>
    </row>
    <row r="53" spans="1:15" ht="15.75">
      <c r="A53" s="17" t="s">
        <v>24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5.75">
      <c r="A54" s="3">
        <v>35</v>
      </c>
      <c r="B54" s="3" t="s">
        <v>57</v>
      </c>
      <c r="C54" s="3">
        <v>250</v>
      </c>
      <c r="D54" s="3">
        <v>7.15</v>
      </c>
      <c r="E54" s="3">
        <v>0.6000000000000001</v>
      </c>
      <c r="F54" s="3">
        <v>40.15</v>
      </c>
      <c r="G54" s="3">
        <v>127.35</v>
      </c>
      <c r="H54" s="3">
        <v>0.25</v>
      </c>
      <c r="I54" s="3">
        <v>5.33</v>
      </c>
      <c r="J54" s="3">
        <v>0.025</v>
      </c>
      <c r="K54" s="3"/>
      <c r="L54" s="3">
        <v>59.8</v>
      </c>
      <c r="M54" s="3">
        <v>104.45</v>
      </c>
      <c r="N54" s="3">
        <v>46.53</v>
      </c>
      <c r="O54" s="3">
        <v>2.65</v>
      </c>
    </row>
    <row r="55" spans="1:15" ht="15.75">
      <c r="A55" s="3">
        <v>56</v>
      </c>
      <c r="B55" s="24" t="s">
        <v>52</v>
      </c>
      <c r="C55" s="3">
        <v>200</v>
      </c>
      <c r="D55" s="3">
        <v>4.34</v>
      </c>
      <c r="E55" s="3">
        <v>6.24</v>
      </c>
      <c r="F55" s="3">
        <v>10.72</v>
      </c>
      <c r="G55" s="3">
        <v>165.02</v>
      </c>
      <c r="H55" s="3">
        <v>0.14</v>
      </c>
      <c r="I55" s="3">
        <v>4.18</v>
      </c>
      <c r="J55" s="3">
        <v>0.12</v>
      </c>
      <c r="K55" s="3"/>
      <c r="L55" s="3">
        <v>73.44</v>
      </c>
      <c r="M55" s="3">
        <v>109.34</v>
      </c>
      <c r="N55" s="3">
        <v>31.12</v>
      </c>
      <c r="O55" s="3">
        <v>0.98</v>
      </c>
    </row>
    <row r="56" spans="1:15" ht="15.75">
      <c r="A56" s="3">
        <v>97</v>
      </c>
      <c r="B56" s="3" t="s">
        <v>58</v>
      </c>
      <c r="C56" s="3">
        <v>100</v>
      </c>
      <c r="D56" s="3">
        <v>16</v>
      </c>
      <c r="E56" s="3">
        <v>12</v>
      </c>
      <c r="F56" s="3">
        <v>20.12</v>
      </c>
      <c r="G56" s="3">
        <v>245</v>
      </c>
      <c r="H56" s="3"/>
      <c r="I56" s="3">
        <v>43</v>
      </c>
      <c r="J56" s="3"/>
      <c r="K56" s="3"/>
      <c r="L56" s="3">
        <v>16.3</v>
      </c>
      <c r="M56" s="3"/>
      <c r="N56" s="3"/>
      <c r="O56" s="3">
        <v>0.9</v>
      </c>
    </row>
    <row r="57" spans="1:15" ht="15.75">
      <c r="A57" s="3">
        <v>2</v>
      </c>
      <c r="B57" s="3" t="s">
        <v>50</v>
      </c>
      <c r="C57" s="3">
        <v>100</v>
      </c>
      <c r="D57" s="3">
        <v>1.92</v>
      </c>
      <c r="E57" s="3">
        <v>10.08</v>
      </c>
      <c r="F57" s="3">
        <v>7.89</v>
      </c>
      <c r="G57" s="3">
        <v>130.22</v>
      </c>
      <c r="H57" s="3">
        <v>0.04</v>
      </c>
      <c r="I57" s="3">
        <v>48.35</v>
      </c>
      <c r="J57" s="3"/>
      <c r="K57" s="3"/>
      <c r="L57" s="3">
        <v>56.33</v>
      </c>
      <c r="M57" s="3">
        <v>37.43</v>
      </c>
      <c r="N57" s="3">
        <v>20.58</v>
      </c>
      <c r="O57" s="3">
        <v>0.08</v>
      </c>
    </row>
    <row r="58" spans="1:15" ht="15.75">
      <c r="A58" s="3">
        <v>122</v>
      </c>
      <c r="B58" s="3" t="s">
        <v>38</v>
      </c>
      <c r="C58" s="3">
        <v>200</v>
      </c>
      <c r="D58" s="3">
        <v>1.04</v>
      </c>
      <c r="E58" s="3"/>
      <c r="F58" s="3">
        <v>26.96</v>
      </c>
      <c r="G58" s="3">
        <v>107.44</v>
      </c>
      <c r="H58" s="3">
        <v>0.02</v>
      </c>
      <c r="I58" s="3">
        <v>60.8</v>
      </c>
      <c r="J58" s="3"/>
      <c r="K58" s="3"/>
      <c r="L58" s="3">
        <v>41.14</v>
      </c>
      <c r="M58" s="3">
        <v>29.2</v>
      </c>
      <c r="N58" s="3">
        <v>22.96</v>
      </c>
      <c r="O58" s="3">
        <v>0.68</v>
      </c>
    </row>
    <row r="59" spans="1:15" ht="15.75">
      <c r="A59" s="3"/>
      <c r="B59" s="3" t="s">
        <v>29</v>
      </c>
      <c r="C59" s="3">
        <v>40</v>
      </c>
      <c r="D59" s="3">
        <v>2.4</v>
      </c>
      <c r="E59" s="3">
        <v>0.4</v>
      </c>
      <c r="F59" s="3">
        <v>17.76</v>
      </c>
      <c r="G59" s="3">
        <v>75.6</v>
      </c>
      <c r="H59" s="3">
        <v>0.04</v>
      </c>
      <c r="I59" s="3"/>
      <c r="J59" s="3"/>
      <c r="K59" s="3">
        <v>0.36</v>
      </c>
      <c r="L59" s="3">
        <v>9.2</v>
      </c>
      <c r="M59" s="3">
        <v>42.4</v>
      </c>
      <c r="N59" s="3">
        <v>10</v>
      </c>
      <c r="O59" s="3">
        <v>1.24</v>
      </c>
    </row>
    <row r="60" spans="1:15" ht="15.75">
      <c r="A60" s="3"/>
      <c r="B60" s="4" t="s">
        <v>30</v>
      </c>
      <c r="C60" s="3"/>
      <c r="D60" s="4">
        <f aca="true" t="shared" si="3" ref="D60:O60">D59+D58+D57+D56+D55+D54+D52+D51+D50</f>
        <v>48.79</v>
      </c>
      <c r="E60" s="4">
        <f t="shared" si="3"/>
        <v>60.98</v>
      </c>
      <c r="F60" s="4">
        <f t="shared" si="3"/>
        <v>187.88</v>
      </c>
      <c r="G60" s="4">
        <f t="shared" si="3"/>
        <v>1474.09</v>
      </c>
      <c r="H60" s="4">
        <f t="shared" si="3"/>
        <v>0.768</v>
      </c>
      <c r="I60" s="4">
        <f t="shared" si="3"/>
        <v>163.95800000000006</v>
      </c>
      <c r="J60" s="4">
        <f t="shared" si="3"/>
        <v>0.799</v>
      </c>
      <c r="K60" s="4">
        <f t="shared" si="3"/>
        <v>0.36</v>
      </c>
      <c r="L60" s="4">
        <f t="shared" si="3"/>
        <v>958.8399999999999</v>
      </c>
      <c r="M60" s="4">
        <f t="shared" si="3"/>
        <v>800.54</v>
      </c>
      <c r="N60" s="4">
        <f t="shared" si="3"/>
        <v>215.05</v>
      </c>
      <c r="O60" s="4">
        <f t="shared" si="3"/>
        <v>9</v>
      </c>
    </row>
    <row r="61" spans="1:15" ht="15.75">
      <c r="A61" s="17" t="s">
        <v>71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5.75">
      <c r="A62" s="17" t="s">
        <v>19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5.75">
      <c r="A63" s="3">
        <v>66</v>
      </c>
      <c r="B63" s="3" t="s">
        <v>60</v>
      </c>
      <c r="C63" s="3">
        <v>200</v>
      </c>
      <c r="D63" s="3">
        <v>15.7</v>
      </c>
      <c r="E63" s="3">
        <v>18.2</v>
      </c>
      <c r="F63" s="3">
        <v>6.42</v>
      </c>
      <c r="G63" s="3">
        <v>249.86</v>
      </c>
      <c r="H63" s="3">
        <v>0.08</v>
      </c>
      <c r="I63" s="3" t="s">
        <v>78</v>
      </c>
      <c r="J63" s="3">
        <v>0.44</v>
      </c>
      <c r="K63" s="3"/>
      <c r="L63" s="3">
        <v>201.64</v>
      </c>
      <c r="M63" s="3">
        <v>303</v>
      </c>
      <c r="N63" s="3">
        <v>28.8</v>
      </c>
      <c r="O63" s="3">
        <v>2.64</v>
      </c>
    </row>
    <row r="64" spans="1:15" ht="15.75">
      <c r="A64" s="3">
        <v>125</v>
      </c>
      <c r="B64" s="3" t="s">
        <v>21</v>
      </c>
      <c r="C64" s="3">
        <v>200</v>
      </c>
      <c r="D64" s="3">
        <v>4.58</v>
      </c>
      <c r="E64" s="3">
        <v>5.04</v>
      </c>
      <c r="F64" s="3">
        <v>21.5</v>
      </c>
      <c r="G64" s="3">
        <v>145.34</v>
      </c>
      <c r="H64" s="3">
        <v>0.12</v>
      </c>
      <c r="I64" s="3">
        <v>7.36</v>
      </c>
      <c r="J64" s="3">
        <v>0.22</v>
      </c>
      <c r="K64" s="3"/>
      <c r="L64" s="3">
        <v>190.62</v>
      </c>
      <c r="M64" s="3">
        <v>136.5</v>
      </c>
      <c r="N64" s="3">
        <v>21.7</v>
      </c>
      <c r="O64" s="3">
        <v>0.14</v>
      </c>
    </row>
    <row r="65" spans="1:15" ht="15.75">
      <c r="A65" s="3"/>
      <c r="B65" s="3" t="s">
        <v>23</v>
      </c>
      <c r="C65" s="3">
        <v>60</v>
      </c>
      <c r="D65" s="3">
        <v>3.68</v>
      </c>
      <c r="E65" s="3">
        <v>1.28</v>
      </c>
      <c r="F65" s="3">
        <v>25.12</v>
      </c>
      <c r="G65" s="3">
        <v>128.66</v>
      </c>
      <c r="H65" s="3">
        <v>0.06</v>
      </c>
      <c r="I65" s="3"/>
      <c r="J65" s="3"/>
      <c r="K65" s="3">
        <v>0.78</v>
      </c>
      <c r="L65" s="3">
        <v>13.8</v>
      </c>
      <c r="M65" s="3">
        <v>52.2</v>
      </c>
      <c r="N65" s="3">
        <v>79.8</v>
      </c>
      <c r="O65" s="3">
        <v>0.66</v>
      </c>
    </row>
    <row r="66" spans="1:15" ht="15.75">
      <c r="A66" s="17" t="s">
        <v>24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5.75">
      <c r="A67" s="3">
        <v>32</v>
      </c>
      <c r="B67" s="3" t="s">
        <v>48</v>
      </c>
      <c r="C67" s="3">
        <v>250</v>
      </c>
      <c r="D67" s="3">
        <v>4.23</v>
      </c>
      <c r="E67" s="3">
        <v>2.38</v>
      </c>
      <c r="F67" s="3">
        <v>30.3</v>
      </c>
      <c r="G67" s="3">
        <v>118.43</v>
      </c>
      <c r="H67" s="3">
        <v>0.13</v>
      </c>
      <c r="I67" s="3">
        <v>9.13</v>
      </c>
      <c r="J67" s="3">
        <v>0.01</v>
      </c>
      <c r="K67" s="3"/>
      <c r="L67" s="3">
        <v>53.25</v>
      </c>
      <c r="M67" s="3">
        <v>178.58</v>
      </c>
      <c r="N67" s="3">
        <v>36.3</v>
      </c>
      <c r="O67" s="3">
        <v>1.1</v>
      </c>
    </row>
    <row r="68" spans="1:15" ht="15.75">
      <c r="A68" s="3">
        <v>48</v>
      </c>
      <c r="B68" s="3" t="s">
        <v>49</v>
      </c>
      <c r="C68" s="3">
        <v>200</v>
      </c>
      <c r="D68" s="3">
        <v>4.24</v>
      </c>
      <c r="E68" s="3">
        <v>8.96</v>
      </c>
      <c r="F68" s="3">
        <v>9.3</v>
      </c>
      <c r="G68" s="3">
        <v>159.6</v>
      </c>
      <c r="H68" s="3">
        <v>0.06</v>
      </c>
      <c r="I68" s="3">
        <v>22.6</v>
      </c>
      <c r="J68" s="3">
        <v>0.04</v>
      </c>
      <c r="K68" s="3"/>
      <c r="L68" s="3">
        <v>118.6</v>
      </c>
      <c r="M68" s="3">
        <v>93.28</v>
      </c>
      <c r="N68" s="3">
        <v>48.26</v>
      </c>
      <c r="O68" s="3">
        <v>1.6800000000000002</v>
      </c>
    </row>
    <row r="69" spans="1:15" ht="15.75">
      <c r="A69" s="3">
        <v>88</v>
      </c>
      <c r="B69" s="3" t="s">
        <v>36</v>
      </c>
      <c r="C69" s="4">
        <v>120</v>
      </c>
      <c r="D69" s="3">
        <v>11.364</v>
      </c>
      <c r="E69" s="3">
        <v>5.964</v>
      </c>
      <c r="F69" s="3">
        <v>5.292</v>
      </c>
      <c r="G69" s="3">
        <v>120.05</v>
      </c>
      <c r="H69" s="3">
        <v>0.084</v>
      </c>
      <c r="I69" s="3">
        <v>5.184</v>
      </c>
      <c r="J69" s="3">
        <v>0.006</v>
      </c>
      <c r="K69" s="3"/>
      <c r="L69" s="3">
        <v>46.296</v>
      </c>
      <c r="M69" s="3">
        <v>194.42</v>
      </c>
      <c r="N69" s="3">
        <v>47.832</v>
      </c>
      <c r="O69" s="3">
        <v>0.888</v>
      </c>
    </row>
    <row r="70" spans="1:15" ht="15.75">
      <c r="A70" s="3">
        <v>10</v>
      </c>
      <c r="B70" s="3" t="s">
        <v>79</v>
      </c>
      <c r="C70" s="3">
        <v>100</v>
      </c>
      <c r="D70" s="3">
        <v>1.61</v>
      </c>
      <c r="E70" s="3">
        <v>5.19</v>
      </c>
      <c r="F70" s="3">
        <v>18.4</v>
      </c>
      <c r="G70" s="3">
        <v>91.51</v>
      </c>
      <c r="H70" s="3">
        <v>0.06</v>
      </c>
      <c r="I70" s="3">
        <v>11</v>
      </c>
      <c r="J70" s="3"/>
      <c r="K70" s="3"/>
      <c r="L70" s="3">
        <v>26.7</v>
      </c>
      <c r="M70" s="3">
        <v>47.06</v>
      </c>
      <c r="N70" s="3">
        <v>21.94</v>
      </c>
      <c r="O70" s="3">
        <v>0.09</v>
      </c>
    </row>
    <row r="71" spans="1:15" ht="15.75">
      <c r="A71" s="3"/>
      <c r="B71" s="3" t="s">
        <v>51</v>
      </c>
      <c r="C71" s="3">
        <v>200</v>
      </c>
      <c r="D71" s="3">
        <v>1</v>
      </c>
      <c r="E71" s="3">
        <v>0.2</v>
      </c>
      <c r="F71" s="3">
        <v>2.2</v>
      </c>
      <c r="G71" s="3">
        <v>92</v>
      </c>
      <c r="H71" s="3">
        <v>0.02</v>
      </c>
      <c r="I71" s="3">
        <v>4</v>
      </c>
      <c r="J71" s="3"/>
      <c r="K71" s="3">
        <v>0.2</v>
      </c>
      <c r="L71" s="3">
        <v>14</v>
      </c>
      <c r="M71" s="3">
        <v>14</v>
      </c>
      <c r="N71" s="3">
        <v>8</v>
      </c>
      <c r="O71" s="3">
        <v>2.8</v>
      </c>
    </row>
    <row r="72" spans="1:15" ht="15.75">
      <c r="A72" s="3"/>
      <c r="B72" s="3" t="s">
        <v>29</v>
      </c>
      <c r="C72" s="3">
        <v>40</v>
      </c>
      <c r="D72" s="3">
        <v>2.4</v>
      </c>
      <c r="E72" s="3">
        <v>0.4</v>
      </c>
      <c r="F72" s="3">
        <v>17.76</v>
      </c>
      <c r="G72" s="3">
        <v>75.6</v>
      </c>
      <c r="H72" s="3">
        <v>0.04</v>
      </c>
      <c r="I72" s="3"/>
      <c r="J72" s="3"/>
      <c r="K72" s="3">
        <v>0.36</v>
      </c>
      <c r="L72" s="3">
        <v>9.2</v>
      </c>
      <c r="M72" s="3">
        <v>42.4</v>
      </c>
      <c r="N72" s="3">
        <v>10</v>
      </c>
      <c r="O72" s="3">
        <v>1.24</v>
      </c>
    </row>
    <row r="73" spans="1:15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>
      <c r="A74" s="3"/>
      <c r="B74" s="4" t="s">
        <v>30</v>
      </c>
      <c r="C74" s="3"/>
      <c r="D74" s="4" t="e">
        <f>D72+D71+D70+D69+D68+D67+D65+#REF!+D64+D63+D73</f>
        <v>#REF!</v>
      </c>
      <c r="E74" s="4" t="e">
        <f>E72+E71+E70+E69+E68+E67+E65+#REF!+E64+E63+E73</f>
        <v>#REF!</v>
      </c>
      <c r="F74" s="4" t="e">
        <f>F72+F71+F70+F69+F68+F67+F65+#REF!+F64+F63+F73</f>
        <v>#REF!</v>
      </c>
      <c r="G74" s="4" t="e">
        <f>G72+G71+G70+G69+G68+G67+G65+#REF!+G64+G63+G73</f>
        <v>#REF!</v>
      </c>
      <c r="H74" s="4" t="e">
        <f>H72+H71+H70+H69+H68+H67+H65+#REF!+H64+H63+H73</f>
        <v>#REF!</v>
      </c>
      <c r="I74" s="10">
        <v>59.634</v>
      </c>
      <c r="J74" s="4" t="e">
        <f>J72+J71+J70+J69+J68+J67+J65+#REF!+J64+J63+J73</f>
        <v>#REF!</v>
      </c>
      <c r="K74" s="4" t="e">
        <f>K72+K71+K70+K69+K68+K67+K65+#REF!+K64+K63+K73</f>
        <v>#REF!</v>
      </c>
      <c r="L74" s="4" t="e">
        <f>L72+L71+L70+L69+L68+L67+L65+#REF!+L64+L63+L73</f>
        <v>#REF!</v>
      </c>
      <c r="M74" s="4" t="e">
        <f>M72+M71+M70+M69+M68+M67+M65+#REF!+M64+M63+M73</f>
        <v>#REF!</v>
      </c>
      <c r="N74" s="4" t="e">
        <f>N72+N71+N70+N69+N68+N67+N65+#REF!+N64+N63+N73</f>
        <v>#REF!</v>
      </c>
      <c r="O74" s="4" t="e">
        <f>O72+O71+O70+O69+O68+O67+O65+#REF!+O64+O63+O73</f>
        <v>#REF!</v>
      </c>
    </row>
    <row r="75" spans="1:15" ht="15.75">
      <c r="A75" s="17" t="s">
        <v>53</v>
      </c>
      <c r="B75" s="17"/>
      <c r="C75" s="17"/>
      <c r="D75" s="17" t="e">
        <f>SUM(#REF!)</f>
        <v>#REF!</v>
      </c>
      <c r="E75" s="17"/>
      <c r="F75" s="17" t="e">
        <f>SUM(#REF!)</f>
        <v>#REF!</v>
      </c>
      <c r="G75" s="17"/>
      <c r="H75" s="17" t="e">
        <f>SUM(#REF!)</f>
        <v>#REF!</v>
      </c>
      <c r="I75" s="17" t="e">
        <f>SUM(#REF!)</f>
        <v>#REF!</v>
      </c>
      <c r="J75" s="17"/>
      <c r="K75" s="17" t="e">
        <f>SUM(#REF!)</f>
        <v>#REF!</v>
      </c>
      <c r="L75" s="17"/>
      <c r="M75" s="17"/>
      <c r="N75" s="17" t="e">
        <f>SUM(#REF!)</f>
        <v>#REF!</v>
      </c>
      <c r="O75" s="17" t="e">
        <f>SUM(#REF!)</f>
        <v>#REF!</v>
      </c>
    </row>
    <row r="76" spans="1:15" ht="15.75">
      <c r="A76" s="17" t="s">
        <v>19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5.75">
      <c r="A77" s="3">
        <v>79</v>
      </c>
      <c r="B77" s="3" t="s">
        <v>32</v>
      </c>
      <c r="C77" s="3">
        <v>200</v>
      </c>
      <c r="D77" s="3">
        <v>20.32</v>
      </c>
      <c r="E77" s="3">
        <v>18.08</v>
      </c>
      <c r="F77" s="3">
        <v>39.84</v>
      </c>
      <c r="G77" s="3">
        <v>362.66</v>
      </c>
      <c r="H77" s="3">
        <v>0.08</v>
      </c>
      <c r="I77" s="3">
        <v>0.54</v>
      </c>
      <c r="J77" s="3">
        <v>0.2</v>
      </c>
      <c r="K77" s="3"/>
      <c r="L77" s="3">
        <v>293.86</v>
      </c>
      <c r="M77" s="3">
        <v>382.86</v>
      </c>
      <c r="N77" s="3">
        <v>40.4</v>
      </c>
      <c r="O77" s="3">
        <v>1.18</v>
      </c>
    </row>
    <row r="78" spans="1:15" ht="15.75">
      <c r="A78" s="3">
        <v>117</v>
      </c>
      <c r="B78" s="3" t="s">
        <v>41</v>
      </c>
      <c r="C78" s="3">
        <v>200</v>
      </c>
      <c r="D78" s="3">
        <v>6.2</v>
      </c>
      <c r="E78" s="3">
        <v>6.4</v>
      </c>
      <c r="F78" s="3">
        <v>22.36</v>
      </c>
      <c r="G78" s="3">
        <v>169.82</v>
      </c>
      <c r="H78" s="3">
        <v>0.04</v>
      </c>
      <c r="I78" s="3">
        <v>1.08</v>
      </c>
      <c r="J78" s="3">
        <v>0.28</v>
      </c>
      <c r="K78" s="3"/>
      <c r="L78" s="3">
        <v>221.14</v>
      </c>
      <c r="M78" s="3">
        <v>185.42</v>
      </c>
      <c r="N78" s="3">
        <v>31.78</v>
      </c>
      <c r="O78" s="3">
        <v>0.7</v>
      </c>
    </row>
    <row r="79" spans="1:15" ht="15.75">
      <c r="A79" s="3">
        <v>1</v>
      </c>
      <c r="B79" s="3" t="s">
        <v>42</v>
      </c>
      <c r="C79" s="3">
        <v>60</v>
      </c>
      <c r="D79" s="3">
        <v>4.98</v>
      </c>
      <c r="E79" s="3">
        <v>14.84</v>
      </c>
      <c r="F79" s="3">
        <v>16.06</v>
      </c>
      <c r="G79" s="3">
        <v>228.7</v>
      </c>
      <c r="H79" s="3">
        <v>0.138</v>
      </c>
      <c r="I79" s="3">
        <v>0.318</v>
      </c>
      <c r="J79" s="3">
        <v>0.114</v>
      </c>
      <c r="K79" s="3"/>
      <c r="L79" s="3">
        <v>295.63</v>
      </c>
      <c r="M79" s="3">
        <v>109.9</v>
      </c>
      <c r="N79" s="3">
        <v>14.84</v>
      </c>
      <c r="O79" s="3">
        <v>1.05</v>
      </c>
    </row>
    <row r="80" spans="1:15" ht="15.75">
      <c r="A80" s="17" t="s">
        <v>24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5.75">
      <c r="A81" s="3">
        <v>30</v>
      </c>
      <c r="B81" s="3" t="s">
        <v>43</v>
      </c>
      <c r="C81" s="3">
        <v>250</v>
      </c>
      <c r="D81" s="3">
        <v>2.1</v>
      </c>
      <c r="E81" s="3">
        <v>1.6800000000000002</v>
      </c>
      <c r="F81" s="3">
        <v>19.23</v>
      </c>
      <c r="G81" s="3">
        <v>61.65</v>
      </c>
      <c r="H81" s="3">
        <v>0.08</v>
      </c>
      <c r="I81" s="3">
        <v>24.68</v>
      </c>
      <c r="J81" s="3">
        <v>0.025</v>
      </c>
      <c r="K81" s="3"/>
      <c r="L81" s="3">
        <v>64.75</v>
      </c>
      <c r="M81" s="3">
        <v>53.9</v>
      </c>
      <c r="N81" s="3">
        <v>27</v>
      </c>
      <c r="O81" s="3">
        <v>0.78</v>
      </c>
    </row>
    <row r="82" spans="1:15" ht="15.75">
      <c r="A82" s="3">
        <v>75</v>
      </c>
      <c r="B82" s="3" t="s">
        <v>80</v>
      </c>
      <c r="C82" s="3">
        <v>200</v>
      </c>
      <c r="D82" s="3">
        <v>4.5</v>
      </c>
      <c r="E82" s="3">
        <v>7.32</v>
      </c>
      <c r="F82" s="3">
        <v>33.94</v>
      </c>
      <c r="G82" s="3" t="s">
        <v>88</v>
      </c>
      <c r="H82" s="3">
        <v>0.04</v>
      </c>
      <c r="I82" s="3">
        <v>2.66</v>
      </c>
      <c r="J82" s="3">
        <v>4.86</v>
      </c>
      <c r="K82" s="3"/>
      <c r="L82" s="3">
        <v>8.6</v>
      </c>
      <c r="M82" s="3">
        <v>82.7</v>
      </c>
      <c r="N82" s="3" t="s">
        <v>89</v>
      </c>
      <c r="O82" s="3">
        <v>0.84</v>
      </c>
    </row>
    <row r="83" spans="1:15" ht="15.75">
      <c r="A83" s="3">
        <v>103</v>
      </c>
      <c r="B83" s="3" t="s">
        <v>77</v>
      </c>
      <c r="C83" s="3">
        <v>120</v>
      </c>
      <c r="D83" s="3">
        <v>15.88</v>
      </c>
      <c r="E83" s="3">
        <v>7.61</v>
      </c>
      <c r="F83" s="3">
        <v>22.92</v>
      </c>
      <c r="G83" s="3">
        <v>150.74</v>
      </c>
      <c r="H83" s="3">
        <v>0.14</v>
      </c>
      <c r="I83" s="3">
        <v>0.06</v>
      </c>
      <c r="J83" s="3">
        <v>8.436</v>
      </c>
      <c r="K83" s="3"/>
      <c r="L83" s="3">
        <v>34.12</v>
      </c>
      <c r="M83" s="3">
        <v>256.25</v>
      </c>
      <c r="N83" s="3">
        <v>17.63</v>
      </c>
      <c r="O83" s="3">
        <v>6.19</v>
      </c>
    </row>
    <row r="84" spans="1:15" ht="15.75">
      <c r="A84" s="3">
        <v>2</v>
      </c>
      <c r="B84" s="3" t="s">
        <v>81</v>
      </c>
      <c r="C84" s="3">
        <v>100</v>
      </c>
      <c r="D84" s="3">
        <v>0.95</v>
      </c>
      <c r="E84" s="3">
        <v>7.17</v>
      </c>
      <c r="F84" s="3">
        <v>10.44</v>
      </c>
      <c r="G84" s="3">
        <v>109.11</v>
      </c>
      <c r="H84" s="3">
        <v>0.05</v>
      </c>
      <c r="I84" s="3">
        <v>5.59</v>
      </c>
      <c r="J84" s="3"/>
      <c r="K84" s="3"/>
      <c r="L84" s="3">
        <v>37.34</v>
      </c>
      <c r="M84" s="3">
        <v>38.39</v>
      </c>
      <c r="N84" s="3">
        <v>26.93</v>
      </c>
      <c r="O84" s="3">
        <v>1.1</v>
      </c>
    </row>
    <row r="85" spans="1:15" ht="15.75">
      <c r="A85" s="3">
        <v>132</v>
      </c>
      <c r="B85" s="3" t="s">
        <v>46</v>
      </c>
      <c r="C85" s="3">
        <v>200</v>
      </c>
      <c r="D85" s="3">
        <v>12</v>
      </c>
      <c r="E85" s="3">
        <v>3.06</v>
      </c>
      <c r="F85" s="3">
        <v>13</v>
      </c>
      <c r="G85" s="3">
        <v>49.28</v>
      </c>
      <c r="H85" s="3"/>
      <c r="I85" s="3">
        <v>6</v>
      </c>
      <c r="J85" s="3"/>
      <c r="K85" s="3"/>
      <c r="L85" s="3">
        <v>11.6</v>
      </c>
      <c r="M85" s="3">
        <v>4.94</v>
      </c>
      <c r="N85" s="3">
        <v>4.5</v>
      </c>
      <c r="O85" s="3">
        <v>0.54</v>
      </c>
    </row>
    <row r="86" spans="1:15" ht="15.75">
      <c r="A86" s="3"/>
      <c r="B86" s="3" t="s">
        <v>29</v>
      </c>
      <c r="C86" s="3">
        <v>40</v>
      </c>
      <c r="D86" s="3">
        <v>2.4</v>
      </c>
      <c r="E86" s="3">
        <v>0.4</v>
      </c>
      <c r="F86" s="3">
        <v>17.76</v>
      </c>
      <c r="G86" s="3">
        <v>75.6</v>
      </c>
      <c r="H86" s="3">
        <v>0.04</v>
      </c>
      <c r="I86" s="3"/>
      <c r="J86" s="3"/>
      <c r="K86" s="3">
        <v>0.36</v>
      </c>
      <c r="L86" s="3">
        <v>9.2</v>
      </c>
      <c r="M86" s="3">
        <v>42.4</v>
      </c>
      <c r="N86" s="3">
        <v>10</v>
      </c>
      <c r="O86" s="3">
        <v>1.24</v>
      </c>
    </row>
    <row r="87" spans="1:1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>
      <c r="A88" s="3"/>
      <c r="B88" s="4" t="s">
        <v>30</v>
      </c>
      <c r="C88" s="3"/>
      <c r="D88" s="4">
        <f>D87+D86+D85+D84+D83+D82+D81+D79+D78+D77</f>
        <v>69.33000000000001</v>
      </c>
      <c r="E88" s="4">
        <f aca="true" t="shared" si="4" ref="E88:O88">E87+E86+E85+E84+E83+E82+E81+E79+E78+E77</f>
        <v>66.56</v>
      </c>
      <c r="F88" s="4">
        <f t="shared" si="4"/>
        <v>195.54999999999998</v>
      </c>
      <c r="G88" s="4" t="s">
        <v>92</v>
      </c>
      <c r="H88" s="4">
        <f t="shared" si="4"/>
        <v>0.608</v>
      </c>
      <c r="I88" s="4">
        <f t="shared" si="4"/>
        <v>40.928</v>
      </c>
      <c r="J88" s="4">
        <f t="shared" si="4"/>
        <v>13.915</v>
      </c>
      <c r="K88" s="4">
        <f t="shared" si="4"/>
        <v>0.36</v>
      </c>
      <c r="L88" s="4">
        <f t="shared" si="4"/>
        <v>976.24</v>
      </c>
      <c r="M88" s="4">
        <f t="shared" si="4"/>
        <v>1156.76</v>
      </c>
      <c r="N88" s="4">
        <v>203.56</v>
      </c>
      <c r="O88" s="4">
        <f t="shared" si="4"/>
        <v>13.62</v>
      </c>
    </row>
    <row r="89" spans="1:15" ht="15.75">
      <c r="A89" s="17" t="s">
        <v>72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5.75">
      <c r="A90" s="14" t="s">
        <v>19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6"/>
    </row>
    <row r="91" spans="1:15" ht="15.75">
      <c r="A91" s="3">
        <v>70</v>
      </c>
      <c r="B91" s="3" t="s">
        <v>101</v>
      </c>
      <c r="C91" s="3">
        <v>200</v>
      </c>
      <c r="D91" s="3">
        <v>6.04</v>
      </c>
      <c r="E91" s="3">
        <v>9.96</v>
      </c>
      <c r="F91" s="3">
        <v>31.32</v>
      </c>
      <c r="G91" s="3">
        <v>239.34</v>
      </c>
      <c r="H91" s="3">
        <v>0.06</v>
      </c>
      <c r="I91" s="3">
        <v>0.9</v>
      </c>
      <c r="J91" s="3">
        <v>0.26</v>
      </c>
      <c r="K91" s="3"/>
      <c r="L91" s="3">
        <v>188.74</v>
      </c>
      <c r="M91" s="3">
        <v>175.38</v>
      </c>
      <c r="N91" s="3">
        <v>33.54</v>
      </c>
      <c r="O91" s="3">
        <v>0.56</v>
      </c>
    </row>
    <row r="92" spans="1:15" ht="15.75">
      <c r="A92" s="3">
        <v>118</v>
      </c>
      <c r="B92" s="3" t="s">
        <v>28</v>
      </c>
      <c r="C92" s="3">
        <v>200</v>
      </c>
      <c r="D92" s="3"/>
      <c r="E92" s="3"/>
      <c r="F92" s="3">
        <v>19.6</v>
      </c>
      <c r="G92" s="3">
        <v>80</v>
      </c>
      <c r="H92" s="3">
        <v>0.6000000000000001</v>
      </c>
      <c r="I92" s="3">
        <v>30</v>
      </c>
      <c r="J92" s="3">
        <v>0.5</v>
      </c>
      <c r="K92" s="3"/>
      <c r="L92" s="3">
        <v>9</v>
      </c>
      <c r="M92" s="3"/>
      <c r="N92" s="3">
        <v>2</v>
      </c>
      <c r="O92" s="3"/>
    </row>
    <row r="93" spans="1:15" ht="15.75">
      <c r="A93" s="3"/>
      <c r="B93" s="3" t="s">
        <v>23</v>
      </c>
      <c r="C93" s="3">
        <v>60</v>
      </c>
      <c r="D93" s="3">
        <v>3.68</v>
      </c>
      <c r="E93" s="3">
        <v>1.28</v>
      </c>
      <c r="F93" s="3">
        <v>25.12</v>
      </c>
      <c r="G93" s="3">
        <v>128.66</v>
      </c>
      <c r="H93" s="3">
        <v>0.06</v>
      </c>
      <c r="I93" s="3"/>
      <c r="J93" s="3"/>
      <c r="K93" s="3">
        <v>0.78</v>
      </c>
      <c r="L93" s="3">
        <v>13.8</v>
      </c>
      <c r="M93" s="3">
        <v>52.2</v>
      </c>
      <c r="N93" s="3">
        <v>79.8</v>
      </c>
      <c r="O93" s="3">
        <v>0.66</v>
      </c>
    </row>
    <row r="94" spans="1:15" ht="15.75">
      <c r="A94" s="14" t="s">
        <v>24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</row>
    <row r="95" spans="1:15" ht="15.75">
      <c r="A95" s="3">
        <v>43</v>
      </c>
      <c r="B95" s="3" t="s">
        <v>54</v>
      </c>
      <c r="C95" s="3">
        <v>250</v>
      </c>
      <c r="D95" s="3">
        <v>6.38</v>
      </c>
      <c r="E95" s="3">
        <v>16.15</v>
      </c>
      <c r="F95" s="3">
        <v>21.13</v>
      </c>
      <c r="G95" s="3">
        <v>142.8</v>
      </c>
      <c r="H95" s="3">
        <v>0.15</v>
      </c>
      <c r="I95" s="3">
        <v>5.3</v>
      </c>
      <c r="J95" s="3">
        <v>0.025</v>
      </c>
      <c r="K95" s="3"/>
      <c r="L95" s="3">
        <v>44</v>
      </c>
      <c r="M95" s="3">
        <v>383.6</v>
      </c>
      <c r="N95" s="3">
        <v>40.2</v>
      </c>
      <c r="O95" s="3">
        <v>1.3</v>
      </c>
    </row>
    <row r="96" spans="1:15" ht="15.75">
      <c r="A96" s="3">
        <v>65</v>
      </c>
      <c r="B96" s="3" t="s">
        <v>55</v>
      </c>
      <c r="C96" s="3">
        <v>200</v>
      </c>
      <c r="D96" s="3">
        <v>11.4</v>
      </c>
      <c r="E96" s="3">
        <v>9.64</v>
      </c>
      <c r="F96" s="3">
        <v>54.9</v>
      </c>
      <c r="G96" s="3">
        <v>360.68</v>
      </c>
      <c r="H96" s="3">
        <v>0.28</v>
      </c>
      <c r="I96" s="3"/>
      <c r="J96" s="3">
        <v>0.04</v>
      </c>
      <c r="K96" s="3"/>
      <c r="L96" s="3">
        <v>18.98</v>
      </c>
      <c r="M96" s="3">
        <v>270.16</v>
      </c>
      <c r="N96" s="3">
        <v>180.36</v>
      </c>
      <c r="O96" s="3">
        <v>6.06</v>
      </c>
    </row>
    <row r="97" spans="1:15" ht="15.75">
      <c r="A97" s="3">
        <v>88</v>
      </c>
      <c r="B97" s="3" t="s">
        <v>36</v>
      </c>
      <c r="C97" s="4">
        <v>120</v>
      </c>
      <c r="D97" s="3">
        <v>11.364</v>
      </c>
      <c r="E97" s="3">
        <v>5.964</v>
      </c>
      <c r="F97" s="3">
        <v>5.292</v>
      </c>
      <c r="G97" s="3">
        <v>120.05</v>
      </c>
      <c r="H97" s="3">
        <v>0.084</v>
      </c>
      <c r="I97" s="3">
        <v>5.184</v>
      </c>
      <c r="J97" s="3">
        <v>0.006</v>
      </c>
      <c r="K97" s="3"/>
      <c r="L97" s="3">
        <v>46.296</v>
      </c>
      <c r="M97" s="3">
        <v>194.42</v>
      </c>
      <c r="N97" s="3">
        <v>47.832</v>
      </c>
      <c r="O97" s="3">
        <v>0.888</v>
      </c>
    </row>
    <row r="98" spans="1:15" ht="15.75">
      <c r="A98" s="3">
        <v>18</v>
      </c>
      <c r="B98" s="3" t="s">
        <v>50</v>
      </c>
      <c r="C98" s="3">
        <v>100</v>
      </c>
      <c r="D98" s="3">
        <v>1.92</v>
      </c>
      <c r="E98" s="3">
        <v>10.08</v>
      </c>
      <c r="F98" s="3">
        <v>7.89</v>
      </c>
      <c r="G98" s="3">
        <v>130.22</v>
      </c>
      <c r="H98" s="3">
        <v>0.04</v>
      </c>
      <c r="I98" s="3">
        <v>48.35</v>
      </c>
      <c r="J98" s="3"/>
      <c r="K98" s="3"/>
      <c r="L98" s="3">
        <v>56.33</v>
      </c>
      <c r="M98" s="3">
        <v>37.43</v>
      </c>
      <c r="N98" s="3" t="s">
        <v>82</v>
      </c>
      <c r="O98" s="3">
        <v>0.08</v>
      </c>
    </row>
    <row r="99" spans="1:15" ht="15.75">
      <c r="A99" s="3">
        <v>122</v>
      </c>
      <c r="B99" s="3" t="s">
        <v>38</v>
      </c>
      <c r="C99" s="3">
        <v>200</v>
      </c>
      <c r="D99" s="3">
        <v>1.04</v>
      </c>
      <c r="E99" s="3"/>
      <c r="F99" s="3">
        <v>26.96</v>
      </c>
      <c r="G99" s="3">
        <v>107.44</v>
      </c>
      <c r="H99" s="3">
        <v>0.02</v>
      </c>
      <c r="I99" s="3">
        <v>60.8</v>
      </c>
      <c r="J99" s="3"/>
      <c r="K99" s="3"/>
      <c r="L99" s="3">
        <v>41.14</v>
      </c>
      <c r="M99" s="3">
        <v>29.2</v>
      </c>
      <c r="N99" s="3">
        <v>22.96</v>
      </c>
      <c r="O99" s="3">
        <v>0.68</v>
      </c>
    </row>
    <row r="100" spans="1:15" ht="15.75">
      <c r="A100" s="3"/>
      <c r="B100" s="3" t="s">
        <v>29</v>
      </c>
      <c r="C100" s="3">
        <v>40</v>
      </c>
      <c r="D100" s="3">
        <v>2.4</v>
      </c>
      <c r="E100" s="3">
        <v>0.4</v>
      </c>
      <c r="F100" s="3">
        <v>17.76</v>
      </c>
      <c r="G100" s="3">
        <v>75.6</v>
      </c>
      <c r="H100" s="3">
        <v>0.04</v>
      </c>
      <c r="I100" s="3"/>
      <c r="J100" s="3"/>
      <c r="K100" s="3">
        <v>0.36</v>
      </c>
      <c r="L100" s="3">
        <v>9.2</v>
      </c>
      <c r="M100" s="3">
        <v>42.4</v>
      </c>
      <c r="N100" s="3">
        <v>10</v>
      </c>
      <c r="O100" s="3">
        <v>1.24</v>
      </c>
    </row>
    <row r="101" spans="1:15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>
      <c r="A102" s="3"/>
      <c r="B102" s="4" t="s">
        <v>30</v>
      </c>
      <c r="C102" s="3"/>
      <c r="D102" s="4" t="e">
        <f>D101+D100+D99+D98+D97+D96+D95+D93+#REF!+D92+D91</f>
        <v>#REF!</v>
      </c>
      <c r="E102" s="4" t="e">
        <f>E101+E100+E99+E98+E97+E96+E95+E93+#REF!+E92+E91</f>
        <v>#REF!</v>
      </c>
      <c r="F102" s="4" t="e">
        <f>F101+F100+F99+F98+F97+F96+F95+F93+#REF!+F92+F91</f>
        <v>#REF!</v>
      </c>
      <c r="G102" s="4" t="e">
        <f>G101+G100+G99+G98+G97+G96+G95+G93+#REF!+G92+G91</f>
        <v>#REF!</v>
      </c>
      <c r="H102" s="4" t="e">
        <f>H101+H100+H99+H98+H97+H96+H95+H93+#REF!+H92+H91</f>
        <v>#REF!</v>
      </c>
      <c r="I102" s="4" t="e">
        <f>I101+I100+I99+I98+I97+I96+I95+I93+#REF!+I92+I91</f>
        <v>#REF!</v>
      </c>
      <c r="J102" s="4" t="e">
        <f>J101+J100+J99+J98+J97+J96+J95+J93+#REF!+J92+J91</f>
        <v>#REF!</v>
      </c>
      <c r="K102" s="4" t="e">
        <f>K101+K100+K99+K98+K97+K96+K95+K93+#REF!+K92+K91</f>
        <v>#REF!</v>
      </c>
      <c r="L102" s="4" t="e">
        <f>L101+L100+L99+L98+L97+L96+L95+L93+#REF!+L92+L91</f>
        <v>#REF!</v>
      </c>
      <c r="M102" s="4" t="e">
        <f>M101+M100+M99+M98+M97+M96+M95+M93+#REF!+M92+M91</f>
        <v>#REF!</v>
      </c>
      <c r="N102" s="4">
        <v>442.072</v>
      </c>
      <c r="O102" s="4" t="e">
        <f>O101+O100+O99+O98+O97+O96+O95+O93+#REF!+O92+O91</f>
        <v>#REF!</v>
      </c>
    </row>
    <row r="103" spans="1:15" ht="15.75">
      <c r="A103" s="14" t="s">
        <v>59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</row>
    <row r="104" spans="1:15" ht="15.75">
      <c r="A104" s="17" t="s">
        <v>19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5.75">
      <c r="A105" s="3">
        <v>77</v>
      </c>
      <c r="B105" s="3" t="s">
        <v>60</v>
      </c>
      <c r="C105" s="3">
        <v>200</v>
      </c>
      <c r="D105" s="3">
        <v>15.7</v>
      </c>
      <c r="E105" s="3">
        <v>18.2</v>
      </c>
      <c r="F105" s="3">
        <v>6.42</v>
      </c>
      <c r="G105" s="3">
        <v>249.86</v>
      </c>
      <c r="H105" s="3">
        <v>0.08</v>
      </c>
      <c r="I105" s="3">
        <v>0.36</v>
      </c>
      <c r="J105" s="3">
        <v>0.44</v>
      </c>
      <c r="K105" s="3"/>
      <c r="L105" s="3">
        <v>201.64</v>
      </c>
      <c r="M105" s="3">
        <v>303</v>
      </c>
      <c r="N105" s="3">
        <v>28.8</v>
      </c>
      <c r="O105" s="3">
        <v>2.64</v>
      </c>
    </row>
    <row r="106" spans="1:15" ht="15.75">
      <c r="A106" s="3">
        <v>133</v>
      </c>
      <c r="B106" s="3" t="s">
        <v>33</v>
      </c>
      <c r="C106" s="3">
        <v>200</v>
      </c>
      <c r="D106" s="3">
        <v>0.22</v>
      </c>
      <c r="E106" s="3">
        <v>4.06</v>
      </c>
      <c r="F106" s="3">
        <v>13.3</v>
      </c>
      <c r="G106" s="3">
        <v>52.58</v>
      </c>
      <c r="H106" s="3"/>
      <c r="I106" s="3">
        <v>4.06</v>
      </c>
      <c r="J106" s="3"/>
      <c r="K106" s="3"/>
      <c r="L106" s="3">
        <v>15.16</v>
      </c>
      <c r="M106" s="3">
        <v>7.14</v>
      </c>
      <c r="N106" s="3">
        <v>5.6</v>
      </c>
      <c r="O106" s="3">
        <v>0.58</v>
      </c>
    </row>
    <row r="107" spans="1:15" ht="15.75">
      <c r="A107" s="3"/>
      <c r="B107" s="3" t="s">
        <v>23</v>
      </c>
      <c r="C107" s="3">
        <v>60</v>
      </c>
      <c r="D107" s="3">
        <v>3.68</v>
      </c>
      <c r="E107" s="3">
        <v>1.28</v>
      </c>
      <c r="F107" s="3">
        <v>25.12</v>
      </c>
      <c r="G107" s="3">
        <v>128.66</v>
      </c>
      <c r="H107" s="3">
        <v>0.06</v>
      </c>
      <c r="I107" s="3"/>
      <c r="J107" s="3"/>
      <c r="K107" s="3">
        <v>0.78</v>
      </c>
      <c r="L107" s="3">
        <v>13.8</v>
      </c>
      <c r="M107" s="3">
        <v>52.2</v>
      </c>
      <c r="N107" s="3">
        <v>79.8</v>
      </c>
      <c r="O107" s="3">
        <v>0.66</v>
      </c>
    </row>
    <row r="108" spans="1:15" ht="15.75">
      <c r="A108" s="17" t="s">
        <v>24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15.75">
      <c r="A109" s="3">
        <v>28</v>
      </c>
      <c r="B109" s="3" t="s">
        <v>61</v>
      </c>
      <c r="C109" s="3">
        <v>250</v>
      </c>
      <c r="D109" s="3">
        <v>3.85</v>
      </c>
      <c r="E109" s="3">
        <v>2.18</v>
      </c>
      <c r="F109" s="3">
        <v>6.78</v>
      </c>
      <c r="G109" s="3">
        <v>81.23</v>
      </c>
      <c r="H109" s="3">
        <v>0.08</v>
      </c>
      <c r="I109" s="3">
        <v>12.48</v>
      </c>
      <c r="J109" s="3">
        <v>0.025</v>
      </c>
      <c r="K109" s="3"/>
      <c r="L109" s="3">
        <v>73.93</v>
      </c>
      <c r="M109" s="3">
        <v>159.03</v>
      </c>
      <c r="N109" s="3">
        <v>30.98</v>
      </c>
      <c r="O109" s="3">
        <v>1.1</v>
      </c>
    </row>
    <row r="110" spans="1:15" ht="15.75">
      <c r="A110" s="3">
        <v>75</v>
      </c>
      <c r="B110" s="3" t="s">
        <v>44</v>
      </c>
      <c r="C110" s="3">
        <v>200</v>
      </c>
      <c r="D110" s="3">
        <v>5.8</v>
      </c>
      <c r="E110" s="3">
        <v>6.2</v>
      </c>
      <c r="F110" s="3">
        <v>51.68</v>
      </c>
      <c r="G110" s="3">
        <v>276.5</v>
      </c>
      <c r="H110" s="3">
        <v>0.08</v>
      </c>
      <c r="I110" s="3"/>
      <c r="J110" s="3">
        <v>0.06</v>
      </c>
      <c r="K110" s="3"/>
      <c r="L110" s="3">
        <v>8.42</v>
      </c>
      <c r="M110" s="3">
        <v>50.2</v>
      </c>
      <c r="N110" s="3">
        <v>11.1</v>
      </c>
      <c r="O110" s="3">
        <v>1.08</v>
      </c>
    </row>
    <row r="111" spans="1:15" ht="15.75">
      <c r="A111" s="3">
        <v>105</v>
      </c>
      <c r="B111" s="3" t="s">
        <v>62</v>
      </c>
      <c r="C111" s="3">
        <v>120</v>
      </c>
      <c r="D111" s="3">
        <v>18.74</v>
      </c>
      <c r="E111" s="3">
        <v>16.2</v>
      </c>
      <c r="F111" s="3">
        <v>7.34</v>
      </c>
      <c r="G111" s="3">
        <v>253.48</v>
      </c>
      <c r="H111" s="3">
        <v>0.08</v>
      </c>
      <c r="I111" s="3">
        <v>1.44</v>
      </c>
      <c r="J111" s="3">
        <v>0.12</v>
      </c>
      <c r="K111" s="3"/>
      <c r="L111" s="3">
        <v>16.48</v>
      </c>
      <c r="M111" s="3">
        <v>197.83</v>
      </c>
      <c r="N111" s="3">
        <v>26.04</v>
      </c>
      <c r="O111" s="3">
        <v>3.07</v>
      </c>
    </row>
    <row r="112" spans="1:15" ht="15.75">
      <c r="A112" s="3">
        <v>14</v>
      </c>
      <c r="B112" s="3" t="s">
        <v>100</v>
      </c>
      <c r="C112" s="3">
        <v>100</v>
      </c>
      <c r="D112" s="3">
        <v>1.61</v>
      </c>
      <c r="E112" s="3">
        <v>5.19</v>
      </c>
      <c r="F112" s="3">
        <v>18.4</v>
      </c>
      <c r="G112" s="3">
        <v>91.51</v>
      </c>
      <c r="H112" s="3">
        <v>0.06</v>
      </c>
      <c r="I112" s="3">
        <v>11</v>
      </c>
      <c r="J112" s="3"/>
      <c r="K112" s="3"/>
      <c r="L112" s="3">
        <v>26.7</v>
      </c>
      <c r="M112" s="3">
        <v>47.06</v>
      </c>
      <c r="N112" s="3">
        <v>21.94</v>
      </c>
      <c r="O112" s="12" t="s">
        <v>84</v>
      </c>
    </row>
    <row r="113" spans="1:15" ht="15.75">
      <c r="A113" s="3">
        <v>118</v>
      </c>
      <c r="B113" s="3" t="s">
        <v>28</v>
      </c>
      <c r="C113" s="3">
        <v>200</v>
      </c>
      <c r="D113" s="3"/>
      <c r="E113" s="3"/>
      <c r="F113" s="3">
        <v>19.6</v>
      </c>
      <c r="G113" s="3">
        <v>80</v>
      </c>
      <c r="H113" s="3">
        <v>0.6000000000000001</v>
      </c>
      <c r="I113" s="3">
        <v>30</v>
      </c>
      <c r="J113" s="3">
        <v>0.5</v>
      </c>
      <c r="K113" s="3"/>
      <c r="L113" s="3">
        <v>9</v>
      </c>
      <c r="M113" s="3"/>
      <c r="N113" s="3">
        <v>2</v>
      </c>
      <c r="O113" s="3"/>
    </row>
    <row r="114" spans="1:15" ht="15.75">
      <c r="A114" s="3"/>
      <c r="B114" s="3" t="s">
        <v>29</v>
      </c>
      <c r="C114" s="3">
        <v>40</v>
      </c>
      <c r="D114" s="3">
        <v>2.4</v>
      </c>
      <c r="E114" s="3">
        <v>0.4</v>
      </c>
      <c r="F114" s="3">
        <v>17.76</v>
      </c>
      <c r="G114" s="3">
        <v>75.6</v>
      </c>
      <c r="H114" s="3">
        <v>0.04</v>
      </c>
      <c r="I114" s="3"/>
      <c r="J114" s="3"/>
      <c r="K114" s="3">
        <v>0.36</v>
      </c>
      <c r="L114" s="3">
        <v>9.2</v>
      </c>
      <c r="M114" s="3">
        <v>42.4</v>
      </c>
      <c r="N114" s="3">
        <v>10</v>
      </c>
      <c r="O114" s="3">
        <v>1.24</v>
      </c>
    </row>
    <row r="115" spans="1:1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.75">
      <c r="A116" s="3"/>
      <c r="B116" s="4" t="s">
        <v>30</v>
      </c>
      <c r="C116" s="3"/>
      <c r="D116" s="4">
        <f aca="true" t="shared" si="5" ref="D116:N116">D115+D114+D113+D112+D111+D110+D109+D107+D106+D105</f>
        <v>52</v>
      </c>
      <c r="E116" s="4">
        <f t="shared" si="5"/>
        <v>53.709999999999994</v>
      </c>
      <c r="F116" s="4">
        <f t="shared" si="5"/>
        <v>166.4</v>
      </c>
      <c r="G116" s="4">
        <f t="shared" si="5"/>
        <v>1289.42</v>
      </c>
      <c r="H116" s="4">
        <f t="shared" si="5"/>
        <v>1.08</v>
      </c>
      <c r="I116" s="4">
        <f t="shared" si="5"/>
        <v>59.34</v>
      </c>
      <c r="J116" s="4">
        <f t="shared" si="5"/>
        <v>1.145</v>
      </c>
      <c r="K116" s="4">
        <f t="shared" si="5"/>
        <v>1.1400000000000001</v>
      </c>
      <c r="L116" s="4">
        <f t="shared" si="5"/>
        <v>374.33000000000004</v>
      </c>
      <c r="M116" s="4">
        <f t="shared" si="5"/>
        <v>858.86</v>
      </c>
      <c r="N116" s="4">
        <f t="shared" si="5"/>
        <v>216.26000000000002</v>
      </c>
      <c r="O116" s="11" t="s">
        <v>93</v>
      </c>
    </row>
    <row r="117" spans="1:15" ht="15.75">
      <c r="A117" s="17" t="s">
        <v>63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ht="15.75">
      <c r="A118" s="17" t="s">
        <v>19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15.75">
      <c r="A119" s="3">
        <v>79</v>
      </c>
      <c r="B119" s="3" t="s">
        <v>32</v>
      </c>
      <c r="C119" s="3">
        <v>200</v>
      </c>
      <c r="D119" s="3">
        <v>20.32</v>
      </c>
      <c r="E119" s="3">
        <v>18.08</v>
      </c>
      <c r="F119" s="3">
        <v>39.84</v>
      </c>
      <c r="G119" s="3">
        <v>362.66</v>
      </c>
      <c r="H119" s="3">
        <v>0.08</v>
      </c>
      <c r="I119" s="3">
        <v>0.54</v>
      </c>
      <c r="J119" s="3">
        <v>0.2</v>
      </c>
      <c r="K119" s="3"/>
      <c r="L119" s="3">
        <v>293.86</v>
      </c>
      <c r="M119" s="3">
        <v>382.86</v>
      </c>
      <c r="N119" s="3">
        <v>40.4</v>
      </c>
      <c r="O119" s="3">
        <v>1.18</v>
      </c>
    </row>
    <row r="120" spans="1:15" ht="15.75">
      <c r="A120" s="3">
        <v>125</v>
      </c>
      <c r="B120" s="3" t="s">
        <v>21</v>
      </c>
      <c r="C120" s="3">
        <v>200</v>
      </c>
      <c r="D120" s="3">
        <v>4.58</v>
      </c>
      <c r="E120" s="3">
        <v>5.04</v>
      </c>
      <c r="F120" s="3">
        <v>21.5</v>
      </c>
      <c r="G120" s="3">
        <v>145.34</v>
      </c>
      <c r="H120" s="3">
        <v>0.12</v>
      </c>
      <c r="I120" s="3">
        <v>7.36</v>
      </c>
      <c r="J120" s="3">
        <v>0.22</v>
      </c>
      <c r="K120" s="3"/>
      <c r="L120" s="3">
        <v>190.62</v>
      </c>
      <c r="M120" s="3">
        <v>136.5</v>
      </c>
      <c r="N120" s="3">
        <v>21.7</v>
      </c>
      <c r="O120" s="3">
        <v>0.14</v>
      </c>
    </row>
    <row r="121" spans="1:15" ht="15.75">
      <c r="A121" s="3">
        <v>1</v>
      </c>
      <c r="B121" s="3" t="s">
        <v>42</v>
      </c>
      <c r="C121" s="3">
        <v>60</v>
      </c>
      <c r="D121" s="3">
        <v>4.98</v>
      </c>
      <c r="E121" s="3">
        <v>14.84</v>
      </c>
      <c r="F121" s="3">
        <v>16.06</v>
      </c>
      <c r="G121" s="3">
        <v>228.7</v>
      </c>
      <c r="H121" s="3">
        <v>0.138</v>
      </c>
      <c r="I121" s="3">
        <v>0.318</v>
      </c>
      <c r="J121" s="3">
        <v>0.114</v>
      </c>
      <c r="K121" s="3"/>
      <c r="L121" s="3">
        <v>295.63</v>
      </c>
      <c r="M121" s="3">
        <v>109.9</v>
      </c>
      <c r="N121" s="3">
        <v>14.84</v>
      </c>
      <c r="O121" s="3">
        <v>1.05</v>
      </c>
    </row>
    <row r="122" spans="1:15" ht="15.75">
      <c r="A122" s="17" t="s">
        <v>24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ht="15.75">
      <c r="A123" s="3">
        <v>35</v>
      </c>
      <c r="B123" s="3" t="s">
        <v>57</v>
      </c>
      <c r="C123" s="3">
        <v>250</v>
      </c>
      <c r="D123" s="3">
        <v>7.15</v>
      </c>
      <c r="E123" s="3">
        <v>0.6000000000000001</v>
      </c>
      <c r="F123" s="3">
        <v>40.15</v>
      </c>
      <c r="G123" s="3">
        <v>127.35</v>
      </c>
      <c r="H123" s="3">
        <v>0.25</v>
      </c>
      <c r="I123" s="3">
        <v>5.33</v>
      </c>
      <c r="J123" s="3">
        <v>0.025</v>
      </c>
      <c r="K123" s="3"/>
      <c r="L123" s="3">
        <v>59.8</v>
      </c>
      <c r="M123" s="3">
        <v>104.45</v>
      </c>
      <c r="N123" s="3">
        <v>46.53</v>
      </c>
      <c r="O123" s="3">
        <v>2.65</v>
      </c>
    </row>
    <row r="124" spans="1:15" ht="15.75">
      <c r="A124" s="3">
        <v>92</v>
      </c>
      <c r="B124" s="3" t="s">
        <v>68</v>
      </c>
      <c r="C124" s="3">
        <v>230</v>
      </c>
      <c r="D124" s="3">
        <v>13.81</v>
      </c>
      <c r="E124" s="3">
        <v>16.83</v>
      </c>
      <c r="F124" s="3">
        <v>21.48</v>
      </c>
      <c r="G124" s="3">
        <v>176.38</v>
      </c>
      <c r="H124" s="3">
        <v>0.1</v>
      </c>
      <c r="I124" s="3">
        <v>53.22</v>
      </c>
      <c r="J124" s="3">
        <v>0.04</v>
      </c>
      <c r="K124" s="3"/>
      <c r="L124" s="3">
        <v>92.56</v>
      </c>
      <c r="M124" s="3">
        <v>187.49</v>
      </c>
      <c r="N124" s="3">
        <v>48.88</v>
      </c>
      <c r="O124" s="3">
        <v>2.8</v>
      </c>
    </row>
    <row r="125" spans="1:15" ht="15.75">
      <c r="A125" s="3">
        <v>10</v>
      </c>
      <c r="B125" s="3" t="s">
        <v>27</v>
      </c>
      <c r="C125" s="3">
        <v>100</v>
      </c>
      <c r="D125" s="3">
        <v>0.95</v>
      </c>
      <c r="E125" s="3">
        <v>7.17</v>
      </c>
      <c r="F125" s="3">
        <v>10.44</v>
      </c>
      <c r="G125" s="3">
        <v>109.11</v>
      </c>
      <c r="H125" s="3">
        <v>0.05</v>
      </c>
      <c r="I125" s="3">
        <v>5.59</v>
      </c>
      <c r="J125" s="3"/>
      <c r="K125" s="3"/>
      <c r="L125" s="3">
        <v>37.34</v>
      </c>
      <c r="M125" s="3">
        <v>38.39</v>
      </c>
      <c r="N125" s="3">
        <v>26.93</v>
      </c>
      <c r="O125" s="3">
        <v>1.1</v>
      </c>
    </row>
    <row r="126" spans="1:15" ht="15.75">
      <c r="A126" s="3"/>
      <c r="B126" s="3" t="s">
        <v>51</v>
      </c>
      <c r="C126" s="3">
        <v>200</v>
      </c>
      <c r="D126" s="3">
        <v>1</v>
      </c>
      <c r="E126" s="3">
        <v>0.2</v>
      </c>
      <c r="F126" s="3">
        <v>2.2</v>
      </c>
      <c r="G126" s="3">
        <v>92</v>
      </c>
      <c r="H126" s="3">
        <v>0.02</v>
      </c>
      <c r="I126" s="3">
        <v>4</v>
      </c>
      <c r="J126" s="3"/>
      <c r="K126" s="3">
        <v>0.2</v>
      </c>
      <c r="L126" s="3">
        <v>14</v>
      </c>
      <c r="M126" s="3">
        <v>14</v>
      </c>
      <c r="N126" s="3">
        <v>8</v>
      </c>
      <c r="O126" s="3">
        <v>2.8</v>
      </c>
    </row>
    <row r="127" spans="1:15" ht="15.75">
      <c r="A127" s="3"/>
      <c r="B127" s="3" t="s">
        <v>29</v>
      </c>
      <c r="C127" s="3">
        <v>40</v>
      </c>
      <c r="D127" s="3">
        <v>2.4</v>
      </c>
      <c r="E127" s="3">
        <v>0.4</v>
      </c>
      <c r="F127" s="3">
        <v>17.76</v>
      </c>
      <c r="G127" s="3">
        <v>75.6</v>
      </c>
      <c r="H127" s="3">
        <v>0.04</v>
      </c>
      <c r="I127" s="3"/>
      <c r="J127" s="3"/>
      <c r="K127" s="3">
        <v>0.36</v>
      </c>
      <c r="L127" s="3">
        <v>9.2</v>
      </c>
      <c r="M127" s="3">
        <v>42.4</v>
      </c>
      <c r="N127" s="3">
        <v>10</v>
      </c>
      <c r="O127" s="3">
        <v>1.24</v>
      </c>
    </row>
    <row r="128" spans="1:15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>
      <c r="A129" s="3"/>
      <c r="B129" s="4" t="s">
        <v>30</v>
      </c>
      <c r="C129" s="3"/>
      <c r="D129" s="4">
        <f aca="true" t="shared" si="6" ref="D129:O129">D127+D126+D125+D124+D123+D121+D120+D119+D128</f>
        <v>55.190000000000005</v>
      </c>
      <c r="E129" s="4">
        <f t="shared" si="6"/>
        <v>63.16</v>
      </c>
      <c r="F129" s="4">
        <f t="shared" si="6"/>
        <v>169.43</v>
      </c>
      <c r="G129" s="4">
        <f t="shared" si="6"/>
        <v>1317.1399999999999</v>
      </c>
      <c r="H129" s="4">
        <f t="shared" si="6"/>
        <v>0.798</v>
      </c>
      <c r="I129" s="4">
        <f t="shared" si="6"/>
        <v>76.358</v>
      </c>
      <c r="J129" s="4">
        <f t="shared" si="6"/>
        <v>0.599</v>
      </c>
      <c r="K129" s="4">
        <f t="shared" si="6"/>
        <v>0.56</v>
      </c>
      <c r="L129" s="4">
        <f t="shared" si="6"/>
        <v>993.0100000000001</v>
      </c>
      <c r="M129" s="4">
        <f t="shared" si="6"/>
        <v>1015.99</v>
      </c>
      <c r="N129" s="4">
        <f t="shared" si="6"/>
        <v>217.28</v>
      </c>
      <c r="O129" s="4">
        <f t="shared" si="6"/>
        <v>12.96</v>
      </c>
    </row>
    <row r="130" spans="1:15" ht="15.75">
      <c r="A130" s="17" t="s">
        <v>64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ht="15.75">
      <c r="A131" s="17" t="s">
        <v>19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15.75">
      <c r="A132" s="3">
        <v>64</v>
      </c>
      <c r="B132" s="3" t="s">
        <v>65</v>
      </c>
      <c r="C132" s="3">
        <v>200</v>
      </c>
      <c r="D132" s="3">
        <v>6.98</v>
      </c>
      <c r="E132" s="3">
        <v>10.42</v>
      </c>
      <c r="F132" s="3">
        <v>25</v>
      </c>
      <c r="G132" s="3">
        <v>222.38</v>
      </c>
      <c r="H132" s="3">
        <v>0.1</v>
      </c>
      <c r="I132" s="3">
        <v>0.9</v>
      </c>
      <c r="J132" s="3">
        <v>0.26</v>
      </c>
      <c r="K132" s="3"/>
      <c r="L132" s="3">
        <v>184.48</v>
      </c>
      <c r="M132" s="3">
        <v>195.26</v>
      </c>
      <c r="N132" s="3">
        <v>60.42</v>
      </c>
      <c r="O132" s="3">
        <v>1.5</v>
      </c>
    </row>
    <row r="133" spans="1:15" ht="15.75">
      <c r="A133" s="3">
        <v>122</v>
      </c>
      <c r="B133" s="3" t="s">
        <v>38</v>
      </c>
      <c r="C133" s="3">
        <v>200</v>
      </c>
      <c r="D133" s="3">
        <v>1.04</v>
      </c>
      <c r="E133" s="3"/>
      <c r="F133" s="3">
        <v>26.96</v>
      </c>
      <c r="G133" s="3">
        <v>107.44</v>
      </c>
      <c r="H133" s="3">
        <v>0.02</v>
      </c>
      <c r="I133" s="3">
        <v>60.8</v>
      </c>
      <c r="J133" s="3"/>
      <c r="K133" s="3"/>
      <c r="L133" s="3">
        <v>41.14</v>
      </c>
      <c r="M133" s="3">
        <v>29.2</v>
      </c>
      <c r="N133" s="3">
        <v>22.96</v>
      </c>
      <c r="O133" s="3">
        <v>0.68</v>
      </c>
    </row>
    <row r="134" spans="1:15" ht="15.75">
      <c r="A134" s="3"/>
      <c r="B134" s="3" t="s">
        <v>23</v>
      </c>
      <c r="C134" s="3">
        <v>60</v>
      </c>
      <c r="D134" s="3">
        <v>3.68</v>
      </c>
      <c r="E134" s="3">
        <v>1.28</v>
      </c>
      <c r="F134" s="3">
        <v>25.12</v>
      </c>
      <c r="G134" s="3">
        <v>128.66</v>
      </c>
      <c r="H134" s="3">
        <v>0.06</v>
      </c>
      <c r="I134" s="3"/>
      <c r="J134" s="3"/>
      <c r="K134" s="3">
        <v>0.78</v>
      </c>
      <c r="L134" s="3">
        <v>13.8</v>
      </c>
      <c r="M134" s="3">
        <v>52.2</v>
      </c>
      <c r="N134" s="3">
        <v>79.8</v>
      </c>
      <c r="O134" s="3">
        <v>0.66</v>
      </c>
    </row>
    <row r="135" spans="1:15" ht="15.75">
      <c r="A135" s="17" t="s">
        <v>24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5.75">
      <c r="A136" s="3">
        <v>34</v>
      </c>
      <c r="B136" s="3" t="s">
        <v>34</v>
      </c>
      <c r="C136" s="3">
        <v>250</v>
      </c>
      <c r="D136" s="3">
        <v>4.35</v>
      </c>
      <c r="E136" s="3">
        <v>0.68</v>
      </c>
      <c r="F136" s="3">
        <v>18.15</v>
      </c>
      <c r="G136" s="3">
        <v>107.05</v>
      </c>
      <c r="H136" s="3">
        <v>0.1</v>
      </c>
      <c r="I136" s="3">
        <v>3.7</v>
      </c>
      <c r="J136" s="3"/>
      <c r="K136" s="3"/>
      <c r="L136" s="3">
        <v>29.47</v>
      </c>
      <c r="M136" s="3">
        <v>345.18</v>
      </c>
      <c r="N136" s="3">
        <v>28.225</v>
      </c>
      <c r="O136" s="3">
        <v>0.73</v>
      </c>
    </row>
    <row r="137" spans="1:15" ht="15.75">
      <c r="A137" s="3">
        <v>56</v>
      </c>
      <c r="B137" s="3" t="s">
        <v>52</v>
      </c>
      <c r="C137" s="3">
        <v>200</v>
      </c>
      <c r="D137" s="3">
        <v>4.34</v>
      </c>
      <c r="E137" s="3">
        <v>6.24</v>
      </c>
      <c r="F137" s="3">
        <v>10.72</v>
      </c>
      <c r="G137" s="3">
        <v>165.02</v>
      </c>
      <c r="H137" s="3">
        <v>0.14</v>
      </c>
      <c r="I137" s="3">
        <v>4.18</v>
      </c>
      <c r="J137" s="3">
        <v>0.12</v>
      </c>
      <c r="K137" s="3"/>
      <c r="L137" s="3">
        <v>73.44</v>
      </c>
      <c r="M137" s="3">
        <v>109.34</v>
      </c>
      <c r="N137" s="3">
        <v>31.12</v>
      </c>
      <c r="O137" s="3">
        <v>0.98</v>
      </c>
    </row>
    <row r="138" spans="1:15" ht="15.75">
      <c r="A138" s="3">
        <v>88</v>
      </c>
      <c r="B138" s="3" t="s">
        <v>36</v>
      </c>
      <c r="C138" s="4">
        <v>120</v>
      </c>
      <c r="D138" s="3">
        <v>11.364</v>
      </c>
      <c r="E138" s="3">
        <v>5.964</v>
      </c>
      <c r="F138" s="3">
        <v>5.292</v>
      </c>
      <c r="G138" s="3">
        <v>120.05</v>
      </c>
      <c r="H138" s="3">
        <v>0.084</v>
      </c>
      <c r="I138" s="3">
        <v>5.184</v>
      </c>
      <c r="J138" s="3">
        <v>0.006</v>
      </c>
      <c r="K138" s="3"/>
      <c r="L138" s="3">
        <v>46.296</v>
      </c>
      <c r="M138" s="3">
        <v>194.42</v>
      </c>
      <c r="N138" s="3">
        <v>47.832</v>
      </c>
      <c r="O138" s="3">
        <v>0.888</v>
      </c>
    </row>
    <row r="139" spans="1:15" ht="15.75">
      <c r="A139" s="3">
        <v>5</v>
      </c>
      <c r="B139" s="3" t="s">
        <v>37</v>
      </c>
      <c r="C139" s="3">
        <v>100</v>
      </c>
      <c r="D139" s="3">
        <v>1.1400000000000001</v>
      </c>
      <c r="E139" s="3">
        <v>7.15</v>
      </c>
      <c r="F139" s="3">
        <v>7.86</v>
      </c>
      <c r="G139" s="3">
        <v>100.9</v>
      </c>
      <c r="H139" s="3">
        <v>0.03</v>
      </c>
      <c r="I139" s="3">
        <v>19</v>
      </c>
      <c r="J139" s="3"/>
      <c r="K139" s="3"/>
      <c r="L139" s="3">
        <v>41.92</v>
      </c>
      <c r="M139" s="3">
        <v>27.7</v>
      </c>
      <c r="N139" s="3">
        <v>17.51</v>
      </c>
      <c r="O139" s="3">
        <v>1</v>
      </c>
    </row>
    <row r="140" spans="1:15" ht="15.75">
      <c r="A140" s="3">
        <v>133</v>
      </c>
      <c r="B140" s="3" t="s">
        <v>33</v>
      </c>
      <c r="C140" s="3">
        <v>200</v>
      </c>
      <c r="D140" s="3">
        <v>0.22</v>
      </c>
      <c r="E140" s="3">
        <v>4.06</v>
      </c>
      <c r="F140" s="3">
        <v>13.3</v>
      </c>
      <c r="G140" s="3">
        <v>52.58</v>
      </c>
      <c r="H140" s="3"/>
      <c r="I140" s="3">
        <v>4.06</v>
      </c>
      <c r="J140" s="3"/>
      <c r="K140" s="3"/>
      <c r="L140" s="3">
        <v>15.16</v>
      </c>
      <c r="M140" s="3">
        <v>7.14</v>
      </c>
      <c r="N140" s="3">
        <v>5.6</v>
      </c>
      <c r="O140" s="3">
        <v>0.58</v>
      </c>
    </row>
    <row r="141" spans="1:15" ht="15.75">
      <c r="A141" s="3"/>
      <c r="B141" s="3" t="s">
        <v>29</v>
      </c>
      <c r="C141" s="3">
        <v>40</v>
      </c>
      <c r="D141" s="3">
        <v>2.4</v>
      </c>
      <c r="E141" s="3">
        <v>0.4</v>
      </c>
      <c r="F141" s="3">
        <v>17.76</v>
      </c>
      <c r="G141" s="3">
        <v>75.6</v>
      </c>
      <c r="H141" s="3">
        <v>0.04</v>
      </c>
      <c r="I141" s="3"/>
      <c r="J141" s="3"/>
      <c r="K141" s="3">
        <v>0.36</v>
      </c>
      <c r="L141" s="3">
        <v>9.2</v>
      </c>
      <c r="M141" s="3">
        <v>42.4</v>
      </c>
      <c r="N141" s="3">
        <v>10</v>
      </c>
      <c r="O141" s="3">
        <v>1.24</v>
      </c>
    </row>
    <row r="142" spans="1:15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>
      <c r="A143" s="3"/>
      <c r="B143" s="4" t="s">
        <v>30</v>
      </c>
      <c r="C143" s="3"/>
      <c r="D143" s="4">
        <f>D141+D140+D139+D137+D138+D136+D134+D133+D132+D142</f>
        <v>35.513999999999996</v>
      </c>
      <c r="E143" s="4">
        <f aca="true" t="shared" si="7" ref="E143:O143">E141+E140+E139+E137+E138+E136+E134+E133+E132+E142</f>
        <v>36.194</v>
      </c>
      <c r="F143" s="4">
        <f t="shared" si="7"/>
        <v>150.162</v>
      </c>
      <c r="G143" s="4">
        <f t="shared" si="7"/>
        <v>1079.6799999999998</v>
      </c>
      <c r="H143" s="4">
        <f t="shared" si="7"/>
        <v>0.5740000000000001</v>
      </c>
      <c r="I143" s="4">
        <f t="shared" si="7"/>
        <v>97.82400000000001</v>
      </c>
      <c r="J143" s="4">
        <f t="shared" si="7"/>
        <v>0.386</v>
      </c>
      <c r="K143" s="4">
        <f t="shared" si="7"/>
        <v>1.1400000000000001</v>
      </c>
      <c r="L143" s="4">
        <f t="shared" si="7"/>
        <v>454.90599999999995</v>
      </c>
      <c r="M143" s="4">
        <f t="shared" si="7"/>
        <v>1002.8400000000001</v>
      </c>
      <c r="N143" s="4">
        <f t="shared" si="7"/>
        <v>303.467</v>
      </c>
      <c r="O143" s="4">
        <f t="shared" si="7"/>
        <v>8.258</v>
      </c>
    </row>
    <row r="144" spans="1:15" ht="15.75">
      <c r="A144" s="3"/>
      <c r="B144" s="4" t="s">
        <v>69</v>
      </c>
      <c r="C144" s="3"/>
      <c r="D144" s="4" t="e">
        <f>(D18+D32+D47+D60+D74+D88+D102+D116+D129+D143)/10</f>
        <v>#REF!</v>
      </c>
      <c r="E144" s="4" t="e">
        <f>(E18+E32+E47+E60+E74+E88+E102+E116+E129+E143)/10</f>
        <v>#REF!</v>
      </c>
      <c r="F144" s="4" t="e">
        <f>(F18+F32+F47+F60+F74+F88+F102+F116+F129+F143)/10</f>
        <v>#REF!</v>
      </c>
      <c r="G144" s="4" t="s">
        <v>94</v>
      </c>
      <c r="H144" s="4" t="e">
        <f aca="true" t="shared" si="8" ref="H144:N144">(H18+H32+H47+H60+H74+H88+H102+H116+H129+H143)/10</f>
        <v>#REF!</v>
      </c>
      <c r="I144" s="4" t="e">
        <f t="shared" si="8"/>
        <v>#REF!</v>
      </c>
      <c r="J144" s="4" t="e">
        <f t="shared" si="8"/>
        <v>#REF!</v>
      </c>
      <c r="K144" s="4" t="e">
        <f t="shared" si="8"/>
        <v>#REF!</v>
      </c>
      <c r="L144" s="4" t="e">
        <f t="shared" si="8"/>
        <v>#REF!</v>
      </c>
      <c r="M144" s="4" t="e">
        <f t="shared" si="8"/>
        <v>#REF!</v>
      </c>
      <c r="N144" s="4" t="e">
        <f t="shared" si="8"/>
        <v>#REF!</v>
      </c>
      <c r="O144" s="4" t="s">
        <v>95</v>
      </c>
    </row>
    <row r="146" spans="4:15" ht="12.75">
      <c r="D146">
        <v>46.2</v>
      </c>
      <c r="E146">
        <v>47.4</v>
      </c>
      <c r="F146">
        <v>201</v>
      </c>
      <c r="G146">
        <v>1410</v>
      </c>
      <c r="H146">
        <v>0.72</v>
      </c>
      <c r="I146">
        <v>36</v>
      </c>
      <c r="J146">
        <v>0.42</v>
      </c>
      <c r="K146">
        <v>6</v>
      </c>
      <c r="L146">
        <v>660</v>
      </c>
      <c r="M146">
        <v>990</v>
      </c>
      <c r="N146">
        <v>150</v>
      </c>
      <c r="O146">
        <v>7.2</v>
      </c>
    </row>
    <row r="173" ht="54.75" customHeight="1"/>
    <row r="189" spans="1:15" ht="18.75">
      <c r="A189" s="19" t="s">
        <v>73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23" t="s">
        <v>0</v>
      </c>
      <c r="B192" s="23" t="s">
        <v>1</v>
      </c>
      <c r="C192" s="23" t="s">
        <v>2</v>
      </c>
      <c r="D192" s="22" t="s">
        <v>3</v>
      </c>
      <c r="E192" s="22"/>
      <c r="F192" s="22"/>
      <c r="G192" s="23" t="s">
        <v>4</v>
      </c>
      <c r="H192" s="22" t="s">
        <v>5</v>
      </c>
      <c r="I192" s="22"/>
      <c r="J192" s="22"/>
      <c r="K192" s="22"/>
      <c r="L192" s="22" t="s">
        <v>6</v>
      </c>
      <c r="M192" s="22"/>
      <c r="N192" s="22"/>
      <c r="O192" s="22"/>
    </row>
    <row r="193" spans="1:15" ht="15.75">
      <c r="A193" s="23"/>
      <c r="B193" s="23"/>
      <c r="C193" s="23"/>
      <c r="D193" s="5" t="s">
        <v>7</v>
      </c>
      <c r="E193" s="5" t="s">
        <v>8</v>
      </c>
      <c r="F193" s="5" t="s">
        <v>9</v>
      </c>
      <c r="G193" s="23"/>
      <c r="H193" s="5" t="s">
        <v>10</v>
      </c>
      <c r="I193" s="5" t="s">
        <v>11</v>
      </c>
      <c r="J193" s="5" t="s">
        <v>12</v>
      </c>
      <c r="K193" s="5" t="s">
        <v>13</v>
      </c>
      <c r="L193" s="5" t="s">
        <v>14</v>
      </c>
      <c r="M193" s="5" t="s">
        <v>15</v>
      </c>
      <c r="N193" s="5" t="s">
        <v>16</v>
      </c>
      <c r="O193" s="5" t="s">
        <v>17</v>
      </c>
    </row>
    <row r="194" spans="1:15" ht="15.75">
      <c r="A194" s="14" t="s">
        <v>18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6"/>
    </row>
    <row r="195" spans="1:15" ht="15.75">
      <c r="A195" s="14" t="s">
        <v>19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6"/>
    </row>
    <row r="196" spans="1:15" ht="15.75">
      <c r="A196" s="3">
        <v>117</v>
      </c>
      <c r="B196" s="3" t="s">
        <v>41</v>
      </c>
      <c r="C196" s="3">
        <v>200</v>
      </c>
      <c r="D196" s="3">
        <v>6.2</v>
      </c>
      <c r="E196" s="3">
        <v>6.4</v>
      </c>
      <c r="F196" s="3">
        <v>22.36</v>
      </c>
      <c r="G196" s="3">
        <v>169.82</v>
      </c>
      <c r="H196" s="3">
        <v>0.04</v>
      </c>
      <c r="I196" s="3">
        <v>1.08</v>
      </c>
      <c r="J196" s="3">
        <v>0.28</v>
      </c>
      <c r="K196" s="3"/>
      <c r="L196" s="3">
        <v>221.14</v>
      </c>
      <c r="M196" s="3">
        <v>185.42</v>
      </c>
      <c r="N196" s="3">
        <v>31.78</v>
      </c>
      <c r="O196" s="3">
        <v>0.7</v>
      </c>
    </row>
    <row r="197" spans="1:15" ht="15.75">
      <c r="A197" s="6">
        <v>77</v>
      </c>
      <c r="B197" s="3" t="s">
        <v>96</v>
      </c>
      <c r="C197" s="6">
        <v>200</v>
      </c>
      <c r="D197" s="6">
        <v>15.7</v>
      </c>
      <c r="E197" s="6">
        <v>18.2</v>
      </c>
      <c r="F197" s="6">
        <v>45.43</v>
      </c>
      <c r="G197" s="6">
        <v>6.42</v>
      </c>
      <c r="H197" s="6">
        <v>249.86</v>
      </c>
      <c r="I197" s="6">
        <v>0.08</v>
      </c>
      <c r="J197" s="6">
        <v>0.36</v>
      </c>
      <c r="K197" s="6">
        <v>0.44</v>
      </c>
      <c r="L197" s="6">
        <v>201.64</v>
      </c>
      <c r="M197" s="6">
        <v>303</v>
      </c>
      <c r="N197" s="6">
        <v>28.8</v>
      </c>
      <c r="O197" s="6">
        <v>0.14</v>
      </c>
    </row>
    <row r="198" spans="1:15" ht="15.75">
      <c r="A198" s="6"/>
      <c r="B198" s="3" t="s">
        <v>23</v>
      </c>
      <c r="C198" s="6">
        <v>75</v>
      </c>
      <c r="D198" s="6">
        <v>4.6</v>
      </c>
      <c r="E198" s="6">
        <v>1.61</v>
      </c>
      <c r="F198" s="6">
        <v>31.4</v>
      </c>
      <c r="G198" s="6">
        <v>160.82</v>
      </c>
      <c r="H198" s="6">
        <v>0.08</v>
      </c>
      <c r="I198" s="6"/>
      <c r="J198" s="6"/>
      <c r="K198" s="6">
        <v>0.98</v>
      </c>
      <c r="L198" s="6">
        <v>17.25</v>
      </c>
      <c r="M198" s="6">
        <v>65.25</v>
      </c>
      <c r="N198" s="6">
        <v>24.75</v>
      </c>
      <c r="O198" s="6">
        <v>0.83</v>
      </c>
    </row>
    <row r="199" spans="1:15" ht="15.75">
      <c r="A199" s="14" t="s">
        <v>24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6"/>
    </row>
    <row r="200" spans="1:15" ht="15.75">
      <c r="A200" s="3">
        <v>42</v>
      </c>
      <c r="B200" s="3" t="s">
        <v>67</v>
      </c>
      <c r="C200" s="3">
        <v>250</v>
      </c>
      <c r="D200" s="3">
        <v>5.18</v>
      </c>
      <c r="E200" s="3">
        <v>2.6</v>
      </c>
      <c r="F200" s="3">
        <v>16.65</v>
      </c>
      <c r="G200" s="3">
        <v>100.85</v>
      </c>
      <c r="H200" s="3">
        <v>0.1</v>
      </c>
      <c r="I200" s="3">
        <v>8.03</v>
      </c>
      <c r="J200" s="3">
        <v>0.007500000000000001</v>
      </c>
      <c r="K200" s="3"/>
      <c r="L200" s="3">
        <v>107.93</v>
      </c>
      <c r="M200" s="3">
        <v>164.03</v>
      </c>
      <c r="N200" s="3">
        <v>54.4</v>
      </c>
      <c r="O200" s="3">
        <v>1.3</v>
      </c>
    </row>
    <row r="201" spans="1:15" ht="15.75">
      <c r="A201" s="6">
        <v>75</v>
      </c>
      <c r="B201" s="3" t="s">
        <v>44</v>
      </c>
      <c r="C201" s="6">
        <v>230</v>
      </c>
      <c r="D201" s="6">
        <v>6.67</v>
      </c>
      <c r="E201" s="6">
        <v>7.13</v>
      </c>
      <c r="F201" s="6">
        <v>59.43</v>
      </c>
      <c r="G201" s="6">
        <v>317.98</v>
      </c>
      <c r="H201" s="6">
        <v>0.09</v>
      </c>
      <c r="I201" s="6"/>
      <c r="J201" s="6">
        <v>0.069</v>
      </c>
      <c r="K201" s="6"/>
      <c r="L201" s="6">
        <v>9.68</v>
      </c>
      <c r="M201" s="6">
        <v>57.73</v>
      </c>
      <c r="N201" s="6">
        <v>12.765</v>
      </c>
      <c r="O201" s="6">
        <v>1.24</v>
      </c>
    </row>
    <row r="202" spans="1:15" ht="15.75">
      <c r="A202" s="3">
        <v>97</v>
      </c>
      <c r="B202" s="3" t="s">
        <v>58</v>
      </c>
      <c r="C202" s="3">
        <v>100</v>
      </c>
      <c r="D202" s="3">
        <v>16</v>
      </c>
      <c r="E202" s="3">
        <v>12</v>
      </c>
      <c r="F202" s="3">
        <v>20.12</v>
      </c>
      <c r="G202" s="3">
        <v>245</v>
      </c>
      <c r="H202" s="3"/>
      <c r="I202" s="3">
        <v>43</v>
      </c>
      <c r="J202" s="3"/>
      <c r="K202" s="3"/>
      <c r="L202" s="3">
        <v>16.3</v>
      </c>
      <c r="M202" s="3"/>
      <c r="N202" s="3"/>
      <c r="O202" s="3">
        <v>0.9</v>
      </c>
    </row>
    <row r="203" spans="1:15" ht="15.75">
      <c r="A203" s="6">
        <v>2</v>
      </c>
      <c r="B203" s="3" t="s">
        <v>45</v>
      </c>
      <c r="C203" s="6">
        <v>150</v>
      </c>
      <c r="D203" s="6">
        <v>2.42</v>
      </c>
      <c r="E203" s="6">
        <v>7.79</v>
      </c>
      <c r="F203" s="6">
        <v>27.6</v>
      </c>
      <c r="G203" s="6">
        <v>137.27</v>
      </c>
      <c r="H203" s="6">
        <v>0.09</v>
      </c>
      <c r="I203" s="6">
        <v>16.5</v>
      </c>
      <c r="J203" s="6"/>
      <c r="K203" s="6"/>
      <c r="L203" s="6">
        <v>40.05</v>
      </c>
      <c r="M203" s="6">
        <v>70.64</v>
      </c>
      <c r="N203" s="6">
        <v>32.91</v>
      </c>
      <c r="O203" s="6">
        <v>1.35</v>
      </c>
    </row>
    <row r="204" spans="1:15" ht="15.75">
      <c r="A204" s="3">
        <v>133</v>
      </c>
      <c r="B204" s="3" t="s">
        <v>33</v>
      </c>
      <c r="C204" s="3">
        <v>200</v>
      </c>
      <c r="D204" s="3">
        <v>0.22</v>
      </c>
      <c r="E204" s="3">
        <v>4.06</v>
      </c>
      <c r="F204" s="3">
        <v>13.3</v>
      </c>
      <c r="G204" s="3">
        <v>52.58</v>
      </c>
      <c r="H204" s="3"/>
      <c r="I204" s="3">
        <v>4.06</v>
      </c>
      <c r="J204" s="3"/>
      <c r="K204" s="3"/>
      <c r="L204" s="3">
        <v>15.16</v>
      </c>
      <c r="M204" s="3">
        <v>7.14</v>
      </c>
      <c r="N204" s="3">
        <v>5.6</v>
      </c>
      <c r="O204" s="3">
        <v>0.58</v>
      </c>
    </row>
    <row r="205" spans="1:15" ht="15.75">
      <c r="A205" s="6"/>
      <c r="B205" s="3" t="s">
        <v>29</v>
      </c>
      <c r="C205" s="6">
        <v>80</v>
      </c>
      <c r="D205" s="6">
        <v>4.8</v>
      </c>
      <c r="E205" s="6">
        <v>0.8</v>
      </c>
      <c r="F205" s="6">
        <v>35.46</v>
      </c>
      <c r="G205" s="6">
        <v>151.2</v>
      </c>
      <c r="H205" s="6">
        <v>0.08</v>
      </c>
      <c r="I205" s="6"/>
      <c r="J205" s="6"/>
      <c r="K205" s="6">
        <v>0.72</v>
      </c>
      <c r="L205" s="6">
        <v>18.4</v>
      </c>
      <c r="M205" s="6">
        <v>84.8</v>
      </c>
      <c r="N205" s="6">
        <v>20</v>
      </c>
      <c r="O205" s="6">
        <v>2.48</v>
      </c>
    </row>
    <row r="206" spans="1:15" ht="15.75">
      <c r="A206" s="3"/>
      <c r="B206" s="4" t="s">
        <v>30</v>
      </c>
      <c r="C206" s="3"/>
      <c r="D206" s="4">
        <f aca="true" t="shared" si="9" ref="D206:O206">D205+D204+D203+D202+D201+D200+D198+D197+D196</f>
        <v>61.790000000000006</v>
      </c>
      <c r="E206" s="4">
        <f t="shared" si="9"/>
        <v>60.589999999999996</v>
      </c>
      <c r="F206" s="4">
        <f t="shared" si="9"/>
        <v>271.75000000000006</v>
      </c>
      <c r="G206" s="4">
        <f t="shared" si="9"/>
        <v>1341.94</v>
      </c>
      <c r="H206" s="4">
        <f t="shared" si="9"/>
        <v>250.34</v>
      </c>
      <c r="I206" s="4">
        <f t="shared" si="9"/>
        <v>72.75</v>
      </c>
      <c r="J206" s="4">
        <f t="shared" si="9"/>
        <v>0.7165</v>
      </c>
      <c r="K206" s="4">
        <f t="shared" si="9"/>
        <v>2.14</v>
      </c>
      <c r="L206" s="4">
        <f t="shared" si="9"/>
        <v>647.55</v>
      </c>
      <c r="M206" s="4">
        <f t="shared" si="9"/>
        <v>938.0099999999999</v>
      </c>
      <c r="N206" s="4">
        <f t="shared" si="9"/>
        <v>211.00500000000002</v>
      </c>
      <c r="O206" s="4">
        <f t="shared" si="9"/>
        <v>9.52</v>
      </c>
    </row>
    <row r="207" spans="1:15" ht="15.75">
      <c r="A207" s="17" t="s">
        <v>31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1:15" ht="15.75">
      <c r="A208" s="17" t="s">
        <v>19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1:15" ht="15.75">
      <c r="A209" s="6">
        <v>79</v>
      </c>
      <c r="B209" s="3" t="s">
        <v>32</v>
      </c>
      <c r="C209" s="6">
        <v>250</v>
      </c>
      <c r="D209" s="6">
        <v>25.4</v>
      </c>
      <c r="E209" s="6">
        <v>22.6</v>
      </c>
      <c r="F209" s="6">
        <v>24.8</v>
      </c>
      <c r="G209" s="6">
        <v>453.33</v>
      </c>
      <c r="H209" s="6">
        <v>0.1</v>
      </c>
      <c r="I209" s="6">
        <v>0.68</v>
      </c>
      <c r="J209" s="6">
        <v>0.25</v>
      </c>
      <c r="K209" s="6"/>
      <c r="L209" s="6">
        <v>367.33</v>
      </c>
      <c r="M209" s="6">
        <v>478.58</v>
      </c>
      <c r="N209" s="6">
        <v>50.5</v>
      </c>
      <c r="O209" s="6">
        <v>1.48</v>
      </c>
    </row>
    <row r="210" spans="1:15" ht="15.75">
      <c r="A210" s="3">
        <v>133</v>
      </c>
      <c r="B210" s="3" t="s">
        <v>21</v>
      </c>
      <c r="C210" s="3">
        <v>200</v>
      </c>
      <c r="D210" s="3">
        <v>0.22</v>
      </c>
      <c r="E210" s="3">
        <v>4.06</v>
      </c>
      <c r="F210" s="3">
        <v>13.3</v>
      </c>
      <c r="G210" s="3">
        <v>52.58</v>
      </c>
      <c r="H210" s="3"/>
      <c r="I210" s="3">
        <v>4.06</v>
      </c>
      <c r="J210" s="3"/>
      <c r="K210" s="3"/>
      <c r="L210" s="3">
        <v>15.16</v>
      </c>
      <c r="M210" s="3">
        <v>7.14</v>
      </c>
      <c r="N210" s="3">
        <v>5.6</v>
      </c>
      <c r="O210" s="3">
        <v>0.58</v>
      </c>
    </row>
    <row r="211" spans="1:15" ht="15.75">
      <c r="A211" s="6"/>
      <c r="B211" s="3" t="s">
        <v>23</v>
      </c>
      <c r="C211" s="6">
        <v>75</v>
      </c>
      <c r="D211" s="6">
        <v>4.6</v>
      </c>
      <c r="E211" s="6">
        <v>1.61</v>
      </c>
      <c r="F211" s="6">
        <v>31.4</v>
      </c>
      <c r="G211" s="6">
        <v>160.82</v>
      </c>
      <c r="H211" s="6">
        <v>0.08</v>
      </c>
      <c r="I211" s="6"/>
      <c r="J211" s="6"/>
      <c r="K211" s="6">
        <v>0.98</v>
      </c>
      <c r="L211" s="6">
        <v>17.25</v>
      </c>
      <c r="M211" s="6">
        <v>65.25</v>
      </c>
      <c r="N211" s="6">
        <v>24.75</v>
      </c>
      <c r="O211" s="6">
        <v>0.83</v>
      </c>
    </row>
    <row r="212" spans="1:15" ht="15.75">
      <c r="A212" s="17" t="s">
        <v>24</v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1:15" ht="15.75">
      <c r="A213" s="3">
        <v>39</v>
      </c>
      <c r="B213" s="3" t="s">
        <v>34</v>
      </c>
      <c r="C213" s="3">
        <v>250</v>
      </c>
      <c r="D213" s="3">
        <v>4.3</v>
      </c>
      <c r="E213" s="3">
        <v>2.63</v>
      </c>
      <c r="F213" s="3">
        <v>10.45</v>
      </c>
      <c r="G213" s="3">
        <v>56.5</v>
      </c>
      <c r="H213" s="3">
        <v>0.2</v>
      </c>
      <c r="I213" s="3">
        <v>17.93</v>
      </c>
      <c r="J213" s="3"/>
      <c r="K213" s="3"/>
      <c r="L213" s="3">
        <v>41.38</v>
      </c>
      <c r="M213" s="3">
        <v>382.43</v>
      </c>
      <c r="N213" s="3">
        <v>43.03</v>
      </c>
      <c r="O213" s="3">
        <v>1.1</v>
      </c>
    </row>
    <row r="214" spans="1:15" ht="15.75">
      <c r="A214" s="6">
        <v>58</v>
      </c>
      <c r="B214" s="3" t="s">
        <v>35</v>
      </c>
      <c r="C214" s="6">
        <v>230</v>
      </c>
      <c r="D214" s="6">
        <v>5.18</v>
      </c>
      <c r="E214" s="6">
        <v>8.42</v>
      </c>
      <c r="F214" s="6">
        <v>39.04</v>
      </c>
      <c r="G214" s="6">
        <v>289.11</v>
      </c>
      <c r="H214" s="6">
        <v>0.05</v>
      </c>
      <c r="I214" s="6">
        <v>3.33</v>
      </c>
      <c r="J214" s="6">
        <v>6.08</v>
      </c>
      <c r="K214" s="6"/>
      <c r="L214" s="6">
        <v>10.75</v>
      </c>
      <c r="M214" s="6">
        <v>103.38</v>
      </c>
      <c r="N214" s="6">
        <v>38.1</v>
      </c>
      <c r="O214" s="6">
        <v>1.05</v>
      </c>
    </row>
    <row r="215" spans="1:15" ht="15.75">
      <c r="A215" s="3">
        <v>98</v>
      </c>
      <c r="B215" s="3" t="s">
        <v>66</v>
      </c>
      <c r="C215" s="3">
        <v>120</v>
      </c>
      <c r="D215" s="3">
        <v>13.73</v>
      </c>
      <c r="E215" s="3">
        <v>14.9</v>
      </c>
      <c r="F215" s="3">
        <v>9.73</v>
      </c>
      <c r="G215" s="3">
        <v>233.41</v>
      </c>
      <c r="H215" s="3">
        <v>0.07200000000000001</v>
      </c>
      <c r="I215" s="3">
        <v>0.264</v>
      </c>
      <c r="J215" s="3">
        <v>0.12</v>
      </c>
      <c r="K215" s="3"/>
      <c r="L215" s="3">
        <v>81.228</v>
      </c>
      <c r="M215" s="3">
        <v>154.26</v>
      </c>
      <c r="N215" s="3">
        <v>27.08</v>
      </c>
      <c r="O215" s="3">
        <v>1.1280000000000001</v>
      </c>
    </row>
    <row r="216" spans="1:15" ht="15.75">
      <c r="A216" s="6">
        <v>5</v>
      </c>
      <c r="B216" s="3" t="s">
        <v>37</v>
      </c>
      <c r="C216" s="6">
        <v>150</v>
      </c>
      <c r="D216" s="6">
        <v>1.71</v>
      </c>
      <c r="E216" s="6">
        <v>10.73</v>
      </c>
      <c r="F216" s="6">
        <v>11.79</v>
      </c>
      <c r="G216" s="6">
        <v>151.35</v>
      </c>
      <c r="H216" s="6">
        <v>0.045</v>
      </c>
      <c r="I216" s="6">
        <v>28.5</v>
      </c>
      <c r="J216" s="6"/>
      <c r="K216" s="6"/>
      <c r="L216" s="6">
        <v>62.88</v>
      </c>
      <c r="M216" s="6">
        <v>41.55</v>
      </c>
      <c r="N216" s="6">
        <v>26.27</v>
      </c>
      <c r="O216" s="6">
        <v>1.5</v>
      </c>
    </row>
    <row r="217" spans="1:15" ht="15.75">
      <c r="A217" s="3">
        <v>122</v>
      </c>
      <c r="B217" s="3" t="s">
        <v>38</v>
      </c>
      <c r="C217" s="3">
        <v>200</v>
      </c>
      <c r="D217" s="3">
        <v>1.04</v>
      </c>
      <c r="E217" s="3"/>
      <c r="F217" s="3">
        <v>26.96</v>
      </c>
      <c r="G217" s="3">
        <v>107.44</v>
      </c>
      <c r="H217" s="3">
        <v>0.02</v>
      </c>
      <c r="I217" s="3">
        <v>60.8</v>
      </c>
      <c r="J217" s="3"/>
      <c r="K217" s="3"/>
      <c r="L217" s="3">
        <v>41.14</v>
      </c>
      <c r="M217" s="3">
        <v>29.2</v>
      </c>
      <c r="N217" s="3">
        <v>22.96</v>
      </c>
      <c r="O217" s="3">
        <v>0.68</v>
      </c>
    </row>
    <row r="218" spans="1:15" ht="15.75">
      <c r="A218" s="6"/>
      <c r="B218" s="3" t="s">
        <v>29</v>
      </c>
      <c r="C218" s="6">
        <v>80</v>
      </c>
      <c r="D218" s="6">
        <v>4.8</v>
      </c>
      <c r="E218" s="6">
        <v>0.8</v>
      </c>
      <c r="F218" s="6">
        <v>35.46</v>
      </c>
      <c r="G218" s="6">
        <v>151.2</v>
      </c>
      <c r="H218" s="6">
        <v>0.08</v>
      </c>
      <c r="I218" s="6"/>
      <c r="J218" s="6"/>
      <c r="K218" s="6">
        <v>0.72</v>
      </c>
      <c r="L218" s="6">
        <v>18.4</v>
      </c>
      <c r="M218" s="6">
        <v>84.8</v>
      </c>
      <c r="N218" s="6">
        <v>20</v>
      </c>
      <c r="O218" s="6">
        <v>2.48</v>
      </c>
    </row>
    <row r="219" spans="1:15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5.75">
      <c r="A220" s="3"/>
      <c r="B220" s="4" t="s">
        <v>30</v>
      </c>
      <c r="C220" s="3"/>
      <c r="D220" s="4">
        <f>D218+D217+D216+D214+D213+D211+D210+D209+D219</f>
        <v>47.25</v>
      </c>
      <c r="E220" s="4">
        <f aca="true" t="shared" si="10" ref="E220:O220">E218+E217+E216+E214+E213+E211+E210+E209+E219</f>
        <v>50.85</v>
      </c>
      <c r="F220" s="4">
        <f t="shared" si="10"/>
        <v>193.20000000000002</v>
      </c>
      <c r="G220" s="4">
        <f t="shared" si="10"/>
        <v>1422.3300000000002</v>
      </c>
      <c r="H220" s="4">
        <f t="shared" si="10"/>
        <v>0.5750000000000001</v>
      </c>
      <c r="I220" s="4">
        <f t="shared" si="10"/>
        <v>115.30000000000001</v>
      </c>
      <c r="J220" s="4">
        <f t="shared" si="10"/>
        <v>6.33</v>
      </c>
      <c r="K220" s="4">
        <f t="shared" si="10"/>
        <v>1.7</v>
      </c>
      <c r="L220" s="4">
        <f t="shared" si="10"/>
        <v>574.29</v>
      </c>
      <c r="M220" s="4">
        <f t="shared" si="10"/>
        <v>1192.33</v>
      </c>
      <c r="N220" s="4">
        <f t="shared" si="10"/>
        <v>231.21</v>
      </c>
      <c r="O220" s="4">
        <f t="shared" si="10"/>
        <v>9.700000000000001</v>
      </c>
    </row>
    <row r="221" spans="1:15" ht="15.75">
      <c r="A221" s="14" t="s">
        <v>39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6"/>
    </row>
    <row r="222" spans="1:15" ht="15.75">
      <c r="A222" s="14" t="s">
        <v>19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6"/>
    </row>
    <row r="223" spans="1:15" ht="15.75">
      <c r="A223" s="3">
        <v>67</v>
      </c>
      <c r="B223" s="3" t="s">
        <v>20</v>
      </c>
      <c r="C223" s="6">
        <v>250</v>
      </c>
      <c r="D223" s="6">
        <v>5.83</v>
      </c>
      <c r="E223" s="6">
        <v>13.75</v>
      </c>
      <c r="F223" s="6">
        <v>40.8</v>
      </c>
      <c r="G223" s="6">
        <v>270.55</v>
      </c>
      <c r="H223" s="6">
        <v>0.125</v>
      </c>
      <c r="I223" s="6">
        <v>11.125</v>
      </c>
      <c r="J223" s="6">
        <v>0.325</v>
      </c>
      <c r="K223" s="6"/>
      <c r="L223" s="6">
        <v>238.5</v>
      </c>
      <c r="M223" s="6">
        <v>251.5</v>
      </c>
      <c r="N223" s="6">
        <v>57.95</v>
      </c>
      <c r="O223" s="6">
        <v>1.125</v>
      </c>
    </row>
    <row r="224" spans="1:15" ht="15.75">
      <c r="A224" s="3">
        <v>125</v>
      </c>
      <c r="B224" s="3" t="s">
        <v>105</v>
      </c>
      <c r="C224" s="3">
        <v>200</v>
      </c>
      <c r="D224" s="3">
        <v>4.58</v>
      </c>
      <c r="E224" s="3">
        <v>5.04</v>
      </c>
      <c r="F224" s="3">
        <v>21.5</v>
      </c>
      <c r="G224" s="3">
        <v>145.34</v>
      </c>
      <c r="H224" s="3">
        <v>0.12</v>
      </c>
      <c r="I224" s="3">
        <v>7.36</v>
      </c>
      <c r="J224" s="3">
        <v>0.22</v>
      </c>
      <c r="K224" s="3"/>
      <c r="L224" s="3">
        <v>190.62</v>
      </c>
      <c r="M224" s="3">
        <v>136.5</v>
      </c>
      <c r="N224" s="3">
        <v>21.7</v>
      </c>
      <c r="O224" s="3">
        <v>0.14</v>
      </c>
    </row>
    <row r="225" spans="1:15" ht="15.75">
      <c r="A225" s="3"/>
      <c r="B225" s="3" t="s">
        <v>22</v>
      </c>
      <c r="C225" s="3">
        <v>40</v>
      </c>
      <c r="D225" s="3">
        <v>5.08</v>
      </c>
      <c r="E225" s="3">
        <v>4.6</v>
      </c>
      <c r="F225" s="3">
        <v>0.28</v>
      </c>
      <c r="G225" s="3">
        <v>62.84</v>
      </c>
      <c r="H225" s="3">
        <v>0.03</v>
      </c>
      <c r="I225" s="3"/>
      <c r="J225" s="3">
        <v>100</v>
      </c>
      <c r="K225" s="3">
        <v>0.24</v>
      </c>
      <c r="L225" s="3">
        <v>22</v>
      </c>
      <c r="M225" s="3">
        <v>76.8</v>
      </c>
      <c r="N225" s="3">
        <v>4.8</v>
      </c>
      <c r="O225" s="3">
        <v>1</v>
      </c>
    </row>
    <row r="226" spans="1:15" ht="15.75">
      <c r="A226" s="6"/>
      <c r="B226" s="3" t="s">
        <v>23</v>
      </c>
      <c r="C226" s="6">
        <v>75</v>
      </c>
      <c r="D226" s="6">
        <v>4.6</v>
      </c>
      <c r="E226" s="6">
        <v>1.61</v>
      </c>
      <c r="F226" s="6">
        <v>31.4</v>
      </c>
      <c r="G226" s="6">
        <v>160.82</v>
      </c>
      <c r="H226" s="6">
        <v>0.08</v>
      </c>
      <c r="I226" s="6"/>
      <c r="J226" s="6"/>
      <c r="K226" s="6">
        <v>0.98</v>
      </c>
      <c r="L226" s="6">
        <v>17.25</v>
      </c>
      <c r="M226" s="6">
        <v>65.25</v>
      </c>
      <c r="N226" s="6">
        <v>24.75</v>
      </c>
      <c r="O226" s="6">
        <v>0.83</v>
      </c>
    </row>
    <row r="227" spans="1:15" ht="15.75">
      <c r="A227" s="14" t="s">
        <v>24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6"/>
    </row>
    <row r="228" spans="1:15" ht="15.75">
      <c r="A228" s="3">
        <v>34</v>
      </c>
      <c r="B228" s="3" t="s">
        <v>104</v>
      </c>
      <c r="C228" s="3">
        <v>250</v>
      </c>
      <c r="D228" s="3">
        <v>4.35</v>
      </c>
      <c r="E228" s="3">
        <v>0.68</v>
      </c>
      <c r="F228" s="3">
        <v>18.15</v>
      </c>
      <c r="G228" s="3">
        <v>107.05</v>
      </c>
      <c r="H228" s="3">
        <v>0.1</v>
      </c>
      <c r="I228" s="3">
        <v>3.7</v>
      </c>
      <c r="J228" s="3"/>
      <c r="K228" s="3"/>
      <c r="L228" s="3">
        <v>29.47</v>
      </c>
      <c r="M228" s="3">
        <v>345.18</v>
      </c>
      <c r="N228" s="3">
        <v>28.225</v>
      </c>
      <c r="O228" s="3">
        <v>0.73</v>
      </c>
    </row>
    <row r="229" spans="1:15" ht="15.75">
      <c r="A229" s="3">
        <v>108</v>
      </c>
      <c r="B229" s="3" t="s">
        <v>25</v>
      </c>
      <c r="C229" s="3">
        <v>120</v>
      </c>
      <c r="D229" s="3">
        <v>24.7</v>
      </c>
      <c r="E229" s="3">
        <v>17.1</v>
      </c>
      <c r="F229" s="3"/>
      <c r="G229" s="3">
        <v>248.96</v>
      </c>
      <c r="H229" s="3">
        <v>0.14400000000000002</v>
      </c>
      <c r="I229" s="3">
        <v>1.6</v>
      </c>
      <c r="J229" s="3">
        <v>23.76</v>
      </c>
      <c r="K229" s="3"/>
      <c r="L229" s="3">
        <v>20.28</v>
      </c>
      <c r="M229" s="3">
        <v>172.08</v>
      </c>
      <c r="N229" s="3">
        <v>21.96</v>
      </c>
      <c r="O229" s="3">
        <v>1.48</v>
      </c>
    </row>
    <row r="230" spans="1:15" ht="15.75">
      <c r="A230" s="6">
        <v>57</v>
      </c>
      <c r="B230" s="3" t="s">
        <v>26</v>
      </c>
      <c r="C230" s="6">
        <v>230</v>
      </c>
      <c r="D230" s="6">
        <v>5.75</v>
      </c>
      <c r="E230" s="6">
        <v>7.8</v>
      </c>
      <c r="F230" s="6">
        <v>22.15</v>
      </c>
      <c r="G230" s="6">
        <v>193.68</v>
      </c>
      <c r="H230" s="6">
        <v>0.15</v>
      </c>
      <c r="I230" s="6">
        <v>14.05</v>
      </c>
      <c r="J230" s="6">
        <v>0.15</v>
      </c>
      <c r="K230" s="6"/>
      <c r="L230" s="6">
        <v>160.6</v>
      </c>
      <c r="M230" s="6">
        <v>178.6</v>
      </c>
      <c r="N230" s="6">
        <v>62.98</v>
      </c>
      <c r="O230" s="6">
        <v>1.775</v>
      </c>
    </row>
    <row r="231" spans="1:15" ht="15.75">
      <c r="A231" s="6">
        <v>14</v>
      </c>
      <c r="B231" s="3" t="s">
        <v>27</v>
      </c>
      <c r="C231" s="6">
        <v>150</v>
      </c>
      <c r="D231" s="6">
        <v>1.42</v>
      </c>
      <c r="E231" s="6">
        <v>10.76</v>
      </c>
      <c r="F231" s="6">
        <v>15.66</v>
      </c>
      <c r="G231" s="6">
        <v>163.67</v>
      </c>
      <c r="H231" s="6">
        <v>0.075</v>
      </c>
      <c r="I231" s="6">
        <v>8.385</v>
      </c>
      <c r="J231" s="6"/>
      <c r="K231" s="6"/>
      <c r="L231" s="6">
        <v>56.01</v>
      </c>
      <c r="M231" s="6">
        <v>57.59</v>
      </c>
      <c r="N231" s="6">
        <v>40.4</v>
      </c>
      <c r="O231" s="6">
        <v>1.65</v>
      </c>
    </row>
    <row r="232" spans="1:15" ht="15.75">
      <c r="A232" s="6">
        <v>118</v>
      </c>
      <c r="B232" s="3" t="s">
        <v>28</v>
      </c>
      <c r="C232" s="6">
        <v>200</v>
      </c>
      <c r="D232" s="6"/>
      <c r="E232" s="6"/>
      <c r="F232" s="6">
        <v>19.6</v>
      </c>
      <c r="G232" s="6">
        <v>80</v>
      </c>
      <c r="H232" s="6">
        <v>0.6000000000000001</v>
      </c>
      <c r="I232" s="6">
        <v>30</v>
      </c>
      <c r="J232" s="6">
        <v>0.5</v>
      </c>
      <c r="K232" s="6"/>
      <c r="L232" s="6">
        <v>9</v>
      </c>
      <c r="M232" s="6"/>
      <c r="N232" s="6">
        <v>2</v>
      </c>
      <c r="O232" s="6"/>
    </row>
    <row r="233" spans="1:15" ht="15.75">
      <c r="A233" s="6"/>
      <c r="B233" s="3" t="s">
        <v>29</v>
      </c>
      <c r="C233" s="6">
        <v>80</v>
      </c>
      <c r="D233" s="6">
        <v>4.8</v>
      </c>
      <c r="E233" s="6">
        <v>0.8</v>
      </c>
      <c r="F233" s="6">
        <v>35.46</v>
      </c>
      <c r="G233" s="6">
        <v>151.2</v>
      </c>
      <c r="H233" s="6">
        <v>0.08</v>
      </c>
      <c r="I233" s="6"/>
      <c r="J233" s="6"/>
      <c r="K233" s="6">
        <v>0.72</v>
      </c>
      <c r="L233" s="6">
        <v>18.4</v>
      </c>
      <c r="M233" s="6">
        <v>84.8</v>
      </c>
      <c r="N233" s="6">
        <v>20</v>
      </c>
      <c r="O233" s="6">
        <v>2.48</v>
      </c>
    </row>
    <row r="234" spans="1:15" ht="15.75">
      <c r="A234" s="17" t="s">
        <v>47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1:15" ht="15.75">
      <c r="A235" s="17" t="s">
        <v>19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 ht="15.75">
      <c r="A236" s="6">
        <v>68</v>
      </c>
      <c r="B236" s="3" t="s">
        <v>40</v>
      </c>
      <c r="C236" s="6">
        <v>250</v>
      </c>
      <c r="D236" s="6">
        <v>5.95</v>
      </c>
      <c r="E236" s="6">
        <v>13.03</v>
      </c>
      <c r="F236" s="6">
        <v>32.33</v>
      </c>
      <c r="G236" s="6">
        <v>281.18</v>
      </c>
      <c r="H236" s="6">
        <v>0.13</v>
      </c>
      <c r="I236" s="6">
        <v>1.13</v>
      </c>
      <c r="J236" s="6">
        <v>0.33</v>
      </c>
      <c r="K236" s="6"/>
      <c r="L236" s="6">
        <v>232.33</v>
      </c>
      <c r="M236" s="6">
        <v>228</v>
      </c>
      <c r="N236" s="6">
        <v>46.55</v>
      </c>
      <c r="O236" s="6">
        <v>0.9</v>
      </c>
    </row>
    <row r="237" spans="1:15" ht="15.75">
      <c r="A237" s="3">
        <v>117</v>
      </c>
      <c r="B237" s="3" t="s">
        <v>41</v>
      </c>
      <c r="C237" s="3">
        <v>200</v>
      </c>
      <c r="D237" s="3">
        <v>6.2</v>
      </c>
      <c r="E237" s="3">
        <v>6.4</v>
      </c>
      <c r="F237" s="3">
        <v>22.36</v>
      </c>
      <c r="G237" s="3">
        <v>169.82</v>
      </c>
      <c r="H237" s="3">
        <v>0.04</v>
      </c>
      <c r="I237" s="3">
        <v>1.08</v>
      </c>
      <c r="J237" s="3">
        <v>0.28</v>
      </c>
      <c r="K237" s="3"/>
      <c r="L237" s="3">
        <v>221.14</v>
      </c>
      <c r="M237" s="3">
        <v>185.42</v>
      </c>
      <c r="N237" s="3">
        <v>31.78</v>
      </c>
      <c r="O237" s="3">
        <v>0.7</v>
      </c>
    </row>
    <row r="238" spans="1:15" ht="15.75">
      <c r="A238" s="6">
        <v>1</v>
      </c>
      <c r="B238" s="3" t="s">
        <v>42</v>
      </c>
      <c r="C238" s="6">
        <v>60</v>
      </c>
      <c r="D238" s="6">
        <v>4.98</v>
      </c>
      <c r="E238" s="6">
        <v>14.84</v>
      </c>
      <c r="F238" s="6">
        <v>16.06</v>
      </c>
      <c r="G238" s="6">
        <v>228.7</v>
      </c>
      <c r="H238" s="6">
        <v>0.138</v>
      </c>
      <c r="I238" s="6">
        <v>0.318</v>
      </c>
      <c r="J238" s="6">
        <v>0.114</v>
      </c>
      <c r="K238" s="6"/>
      <c r="L238" s="6">
        <v>295.63</v>
      </c>
      <c r="M238" s="6">
        <v>109.9</v>
      </c>
      <c r="N238" s="6">
        <v>14.84</v>
      </c>
      <c r="O238" s="6">
        <v>1.05</v>
      </c>
    </row>
    <row r="239" spans="1:15" ht="15.75">
      <c r="A239" s="17" t="s">
        <v>24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1:15" ht="15.75">
      <c r="A240" s="3">
        <v>35</v>
      </c>
      <c r="B240" s="3" t="s">
        <v>57</v>
      </c>
      <c r="C240" s="3">
        <v>250</v>
      </c>
      <c r="D240" s="3">
        <v>7.15</v>
      </c>
      <c r="E240" s="3">
        <v>0.6000000000000001</v>
      </c>
      <c r="F240" s="3">
        <v>40.15</v>
      </c>
      <c r="G240" s="3">
        <v>127.35</v>
      </c>
      <c r="H240" s="3">
        <v>0.25</v>
      </c>
      <c r="I240" s="3">
        <v>5.33</v>
      </c>
      <c r="J240" s="3">
        <v>0.025</v>
      </c>
      <c r="K240" s="3"/>
      <c r="L240" s="3">
        <v>59.8</v>
      </c>
      <c r="M240" s="3">
        <v>104.45</v>
      </c>
      <c r="N240" s="3">
        <v>46.53</v>
      </c>
      <c r="O240" s="3">
        <v>2.65</v>
      </c>
    </row>
    <row r="241" spans="1:15" ht="15.75">
      <c r="A241" s="6">
        <v>56</v>
      </c>
      <c r="B241" s="3" t="s">
        <v>52</v>
      </c>
      <c r="C241" s="6">
        <v>230</v>
      </c>
      <c r="D241" s="6">
        <v>4.99</v>
      </c>
      <c r="E241" s="6">
        <v>7.18</v>
      </c>
      <c r="F241" s="6">
        <v>12.33</v>
      </c>
      <c r="G241" s="6">
        <v>189.98</v>
      </c>
      <c r="H241" s="6">
        <v>0.16</v>
      </c>
      <c r="I241" s="6">
        <v>4.8100000000000005</v>
      </c>
      <c r="J241" s="6">
        <v>0.138</v>
      </c>
      <c r="K241" s="6"/>
      <c r="L241" s="6">
        <v>84.46</v>
      </c>
      <c r="M241" s="6">
        <v>125.74</v>
      </c>
      <c r="N241" s="6">
        <v>35.79</v>
      </c>
      <c r="O241" s="6">
        <v>1.127</v>
      </c>
    </row>
    <row r="242" spans="1:15" ht="15.75">
      <c r="A242" s="3">
        <v>97</v>
      </c>
      <c r="B242" s="3" t="s">
        <v>58</v>
      </c>
      <c r="C242" s="3">
        <v>100</v>
      </c>
      <c r="D242" s="3">
        <v>16</v>
      </c>
      <c r="E242" s="3">
        <v>12</v>
      </c>
      <c r="F242" s="3">
        <v>20.12</v>
      </c>
      <c r="G242" s="3">
        <v>245</v>
      </c>
      <c r="H242" s="3"/>
      <c r="I242" s="3">
        <v>43</v>
      </c>
      <c r="J242" s="3"/>
      <c r="K242" s="3"/>
      <c r="L242" s="3">
        <v>16.3</v>
      </c>
      <c r="M242" s="3"/>
      <c r="N242" s="3"/>
      <c r="O242" s="3">
        <v>0.9</v>
      </c>
    </row>
    <row r="243" spans="1:15" ht="15.75">
      <c r="A243" s="6">
        <v>2</v>
      </c>
      <c r="B243" s="3" t="s">
        <v>85</v>
      </c>
      <c r="C243" s="6">
        <v>150</v>
      </c>
      <c r="D243" s="6">
        <v>2.88</v>
      </c>
      <c r="E243" s="6">
        <v>15.2</v>
      </c>
      <c r="F243" s="6">
        <v>11.84</v>
      </c>
      <c r="G243" s="6">
        <v>195.33</v>
      </c>
      <c r="H243" s="6">
        <v>0.06</v>
      </c>
      <c r="I243" s="6">
        <v>72.73</v>
      </c>
      <c r="J243" s="6"/>
      <c r="K243" s="6"/>
      <c r="L243" s="6">
        <v>84.5</v>
      </c>
      <c r="M243" s="6">
        <v>56.15</v>
      </c>
      <c r="N243" s="6">
        <v>30.87</v>
      </c>
      <c r="O243" s="6">
        <v>1.2</v>
      </c>
    </row>
    <row r="244" spans="1:15" ht="15.75">
      <c r="A244" s="3">
        <v>122</v>
      </c>
      <c r="B244" s="3" t="s">
        <v>38</v>
      </c>
      <c r="C244" s="3">
        <v>200</v>
      </c>
      <c r="D244" s="3">
        <v>1.04</v>
      </c>
      <c r="E244" s="3"/>
      <c r="F244" s="3">
        <v>26.96</v>
      </c>
      <c r="G244" s="3">
        <v>107.44</v>
      </c>
      <c r="H244" s="3">
        <v>0.02</v>
      </c>
      <c r="I244" s="3">
        <v>60.8</v>
      </c>
      <c r="J244" s="3"/>
      <c r="K244" s="3"/>
      <c r="L244" s="3">
        <v>41.14</v>
      </c>
      <c r="M244" s="3">
        <v>29.2</v>
      </c>
      <c r="N244" s="3">
        <v>22.96</v>
      </c>
      <c r="O244" s="3">
        <v>0.68</v>
      </c>
    </row>
    <row r="245" spans="1:15" ht="15.75">
      <c r="A245" s="6"/>
      <c r="B245" s="3" t="s">
        <v>29</v>
      </c>
      <c r="C245" s="6">
        <v>80</v>
      </c>
      <c r="D245" s="6">
        <v>4.8</v>
      </c>
      <c r="E245" s="6">
        <v>0.8</v>
      </c>
      <c r="F245" s="6">
        <v>35.46</v>
      </c>
      <c r="G245" s="6">
        <v>151.2</v>
      </c>
      <c r="H245" s="6">
        <v>0.08</v>
      </c>
      <c r="I245" s="6"/>
      <c r="J245" s="6"/>
      <c r="K245" s="6">
        <v>0.72</v>
      </c>
      <c r="L245" s="6">
        <v>18.4</v>
      </c>
      <c r="M245" s="6">
        <v>84.8</v>
      </c>
      <c r="N245" s="6">
        <v>20</v>
      </c>
      <c r="O245" s="6">
        <v>2.48</v>
      </c>
    </row>
    <row r="246" spans="1:15" ht="15.75">
      <c r="A246" s="7"/>
      <c r="B246" s="4" t="s">
        <v>30</v>
      </c>
      <c r="C246" s="3"/>
      <c r="D246" s="4">
        <f aca="true" t="shared" si="11" ref="D246:O246">D245+D244+D243+D242+D241+D240+D238+D237+D236</f>
        <v>53.99000000000001</v>
      </c>
      <c r="E246" s="4">
        <f t="shared" si="11"/>
        <v>70.05</v>
      </c>
      <c r="F246" s="4">
        <f t="shared" si="11"/>
        <v>217.61</v>
      </c>
      <c r="G246" s="4">
        <f t="shared" si="11"/>
        <v>1696</v>
      </c>
      <c r="H246" s="4">
        <f t="shared" si="11"/>
        <v>0.8780000000000001</v>
      </c>
      <c r="I246" s="4">
        <f t="shared" si="11"/>
        <v>189.19800000000004</v>
      </c>
      <c r="J246" s="4">
        <f t="shared" si="11"/>
        <v>0.887</v>
      </c>
      <c r="K246" s="4">
        <f t="shared" si="11"/>
        <v>0.72</v>
      </c>
      <c r="L246" s="4">
        <f t="shared" si="11"/>
        <v>1053.7</v>
      </c>
      <c r="M246" s="4">
        <f t="shared" si="11"/>
        <v>923.66</v>
      </c>
      <c r="N246" s="4">
        <f t="shared" si="11"/>
        <v>249.32</v>
      </c>
      <c r="O246" s="4">
        <f t="shared" si="11"/>
        <v>11.687000000000001</v>
      </c>
    </row>
    <row r="247" spans="1:15" ht="15.75">
      <c r="A247" s="17" t="s">
        <v>71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1:15" ht="15.75">
      <c r="A248" s="17" t="s">
        <v>19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1:15" ht="15.75">
      <c r="A249" s="6">
        <v>66</v>
      </c>
      <c r="B249" s="3" t="s">
        <v>86</v>
      </c>
      <c r="C249" s="6">
        <v>250</v>
      </c>
      <c r="D249" s="6">
        <v>19.62</v>
      </c>
      <c r="E249" s="6">
        <v>22.65</v>
      </c>
      <c r="F249" s="6">
        <v>8.03</v>
      </c>
      <c r="G249" s="6">
        <v>312.33</v>
      </c>
      <c r="H249" s="6">
        <v>0.01</v>
      </c>
      <c r="I249" s="6">
        <v>0.45</v>
      </c>
      <c r="J249" s="6">
        <v>0.55</v>
      </c>
      <c r="K249" s="6"/>
      <c r="L249" s="6">
        <v>252.05</v>
      </c>
      <c r="M249" s="6">
        <v>378.35</v>
      </c>
      <c r="N249" s="6">
        <v>36</v>
      </c>
      <c r="O249" s="6">
        <v>3.3</v>
      </c>
    </row>
    <row r="250" spans="1:15" ht="15.75">
      <c r="A250" s="3">
        <v>125</v>
      </c>
      <c r="B250" s="3" t="s">
        <v>21</v>
      </c>
      <c r="C250" s="3">
        <v>200</v>
      </c>
      <c r="D250" s="3">
        <v>4.58</v>
      </c>
      <c r="E250" s="3">
        <v>5.04</v>
      </c>
      <c r="F250" s="3">
        <v>21.5</v>
      </c>
      <c r="G250" s="3">
        <v>145.34</v>
      </c>
      <c r="H250" s="3">
        <v>0.12</v>
      </c>
      <c r="I250" s="3">
        <v>7.36</v>
      </c>
      <c r="J250" s="3">
        <v>0.22</v>
      </c>
      <c r="K250" s="3"/>
      <c r="L250" s="3">
        <v>190.62</v>
      </c>
      <c r="M250" s="3">
        <v>136.5</v>
      </c>
      <c r="N250" s="3">
        <v>21.7</v>
      </c>
      <c r="O250" s="3">
        <v>0.14</v>
      </c>
    </row>
    <row r="251" spans="1:15" ht="15.75">
      <c r="A251" s="6"/>
      <c r="B251" s="3" t="s">
        <v>23</v>
      </c>
      <c r="C251" s="6">
        <v>75</v>
      </c>
      <c r="D251" s="6">
        <v>4.6</v>
      </c>
      <c r="E251" s="6">
        <v>1.61</v>
      </c>
      <c r="F251" s="6">
        <v>31.4</v>
      </c>
      <c r="G251" s="6">
        <v>160.82</v>
      </c>
      <c r="H251" s="6">
        <v>0.08</v>
      </c>
      <c r="I251" s="6"/>
      <c r="J251" s="6"/>
      <c r="K251" s="6">
        <v>0.98</v>
      </c>
      <c r="L251" s="6">
        <v>17.25</v>
      </c>
      <c r="M251" s="6">
        <v>65.25</v>
      </c>
      <c r="N251" s="6">
        <v>24.75</v>
      </c>
      <c r="O251" s="6">
        <v>0.83</v>
      </c>
    </row>
    <row r="252" spans="1:15" ht="15.75">
      <c r="A252" s="17" t="s">
        <v>24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1:15" ht="15.75">
      <c r="A253" s="3">
        <v>32</v>
      </c>
      <c r="B253" s="3" t="s">
        <v>48</v>
      </c>
      <c r="C253" s="3">
        <v>250</v>
      </c>
      <c r="D253" s="3">
        <v>4.23</v>
      </c>
      <c r="E253" s="3">
        <v>2.38</v>
      </c>
      <c r="F253" s="3">
        <v>30.3</v>
      </c>
      <c r="G253" s="3">
        <v>118.43</v>
      </c>
      <c r="H253" s="3">
        <v>0.13</v>
      </c>
      <c r="I253" s="3">
        <v>9.13</v>
      </c>
      <c r="J253" s="3">
        <v>0.01</v>
      </c>
      <c r="K253" s="3"/>
      <c r="L253" s="3">
        <v>53.25</v>
      </c>
      <c r="M253" s="3">
        <v>178.58</v>
      </c>
      <c r="N253" s="3">
        <v>36.3</v>
      </c>
      <c r="O253" s="3">
        <v>1.1</v>
      </c>
    </row>
    <row r="254" spans="1:15" ht="15.75">
      <c r="A254" s="6">
        <v>48</v>
      </c>
      <c r="B254" s="3" t="s">
        <v>49</v>
      </c>
      <c r="C254" s="6">
        <v>230</v>
      </c>
      <c r="D254" s="6">
        <v>4.88</v>
      </c>
      <c r="E254" s="6">
        <v>10.304</v>
      </c>
      <c r="F254" s="6">
        <v>10.7</v>
      </c>
      <c r="G254" s="6">
        <v>183.54</v>
      </c>
      <c r="H254" s="6">
        <v>0.08</v>
      </c>
      <c r="I254" s="6">
        <v>28.25</v>
      </c>
      <c r="J254" s="6">
        <v>0.05</v>
      </c>
      <c r="K254" s="6"/>
      <c r="L254" s="6">
        <v>148.25</v>
      </c>
      <c r="M254" s="6">
        <v>116.6</v>
      </c>
      <c r="N254" s="6">
        <v>60.33</v>
      </c>
      <c r="O254" s="6">
        <v>2.1</v>
      </c>
    </row>
    <row r="255" spans="1:15" ht="15.75">
      <c r="A255" s="3">
        <v>88</v>
      </c>
      <c r="B255" s="3" t="s">
        <v>36</v>
      </c>
      <c r="C255" s="3">
        <v>120</v>
      </c>
      <c r="D255" s="3">
        <v>11.364</v>
      </c>
      <c r="E255" s="3">
        <v>5.964</v>
      </c>
      <c r="F255" s="3">
        <v>5.292</v>
      </c>
      <c r="G255" s="3">
        <v>120.05</v>
      </c>
      <c r="H255" s="3">
        <v>0.084</v>
      </c>
      <c r="I255" s="3">
        <v>5.184</v>
      </c>
      <c r="J255" s="3">
        <v>0.006</v>
      </c>
      <c r="K255" s="3"/>
      <c r="L255" s="3">
        <v>46.296</v>
      </c>
      <c r="M255" s="3">
        <v>194.42</v>
      </c>
      <c r="N255" s="3">
        <v>47.832</v>
      </c>
      <c r="O255" s="3">
        <v>0.888</v>
      </c>
    </row>
    <row r="256" spans="1:15" ht="15.75">
      <c r="A256" s="6">
        <v>10</v>
      </c>
      <c r="B256" s="3" t="s">
        <v>83</v>
      </c>
      <c r="C256" s="6">
        <v>150</v>
      </c>
      <c r="D256" s="6">
        <v>2.42</v>
      </c>
      <c r="E256" s="6">
        <v>7.79</v>
      </c>
      <c r="F256" s="6">
        <v>27.6</v>
      </c>
      <c r="G256" s="6">
        <v>137.26</v>
      </c>
      <c r="H256" s="6">
        <v>0.09</v>
      </c>
      <c r="I256" s="6">
        <v>16.5</v>
      </c>
      <c r="J256" s="6"/>
      <c r="K256" s="6"/>
      <c r="L256" s="6">
        <v>40.05</v>
      </c>
      <c r="M256" s="6">
        <v>70.64</v>
      </c>
      <c r="N256" s="6" t="s">
        <v>87</v>
      </c>
      <c r="O256" s="6">
        <v>1.35</v>
      </c>
    </row>
    <row r="257" spans="1:15" ht="15.75">
      <c r="A257" s="3"/>
      <c r="B257" s="3" t="s">
        <v>51</v>
      </c>
      <c r="C257" s="3">
        <v>200</v>
      </c>
      <c r="D257" s="3">
        <v>1</v>
      </c>
      <c r="E257" s="3">
        <v>0.2</v>
      </c>
      <c r="F257" s="3">
        <v>2.2</v>
      </c>
      <c r="G257" s="3">
        <v>92</v>
      </c>
      <c r="H257" s="3">
        <v>0.02</v>
      </c>
      <c r="I257" s="3">
        <v>4</v>
      </c>
      <c r="J257" s="3"/>
      <c r="K257" s="3">
        <v>0.2</v>
      </c>
      <c r="L257" s="3">
        <v>14</v>
      </c>
      <c r="M257" s="3">
        <v>14</v>
      </c>
      <c r="N257" s="3">
        <v>8</v>
      </c>
      <c r="O257" s="3">
        <v>2.8</v>
      </c>
    </row>
    <row r="258" spans="1:15" ht="15.75">
      <c r="A258" s="6"/>
      <c r="B258" s="3" t="s">
        <v>29</v>
      </c>
      <c r="C258" s="6">
        <v>80</v>
      </c>
      <c r="D258" s="6">
        <v>4.8</v>
      </c>
      <c r="E258" s="6">
        <v>0.8</v>
      </c>
      <c r="F258" s="6">
        <v>35.46</v>
      </c>
      <c r="G258" s="6">
        <v>151.2</v>
      </c>
      <c r="H258" s="6">
        <v>0.08</v>
      </c>
      <c r="I258" s="6"/>
      <c r="J258" s="6"/>
      <c r="K258" s="6">
        <v>0.72</v>
      </c>
      <c r="L258" s="6">
        <v>18.4</v>
      </c>
      <c r="M258" s="6">
        <v>84.8</v>
      </c>
      <c r="N258" s="6">
        <v>20</v>
      </c>
      <c r="O258" s="6">
        <v>2.48</v>
      </c>
    </row>
    <row r="259" spans="1:15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5.75">
      <c r="A260" s="7"/>
      <c r="B260" s="4" t="s">
        <v>30</v>
      </c>
      <c r="C260" s="3"/>
      <c r="D260" s="4" t="e">
        <f>D258+D257+D256+D255+D254+D253+D251+#REF!+D250+D249+D259</f>
        <v>#REF!</v>
      </c>
      <c r="E260" s="4" t="e">
        <f>E258+E257+E256+E255+E254+E253+E251+#REF!+E250+E249+E259</f>
        <v>#REF!</v>
      </c>
      <c r="F260" s="4" t="e">
        <f>F258+F257+F256+F255+F254+F253+F251+#REF!+F250+F249+F259</f>
        <v>#REF!</v>
      </c>
      <c r="G260" s="4" t="e">
        <f>G258+G257+G256+G255+G254+G253+G251+#REF!+G250+G249+G259</f>
        <v>#REF!</v>
      </c>
      <c r="H260" s="4" t="e">
        <f>H258+H257+H256+H255+H254+H253+H251+#REF!+H250+H249+H259</f>
        <v>#REF!</v>
      </c>
      <c r="I260" s="4" t="e">
        <f>I258+I257+I256+I255+I254+I253+I251+#REF!+I250+I249+I259</f>
        <v>#REF!</v>
      </c>
      <c r="J260" s="4" t="e">
        <f>J258+J257+J256+J255+J254+J253+J251+#REF!+J250+J249+J259</f>
        <v>#REF!</v>
      </c>
      <c r="K260" s="4" t="e">
        <f>K258+K257+K256+K255+K254+K253+K251+#REF!+K250+K249+K259</f>
        <v>#REF!</v>
      </c>
      <c r="L260" s="4" t="e">
        <f>L258+L257+L256+L255+L254+L253+L251+#REF!+L250+L249+L259</f>
        <v>#REF!</v>
      </c>
      <c r="M260" s="4" t="e">
        <f>M258+M257+M256+M255+M254+M253+M251+#REF!+M250+M249+M259</f>
        <v>#REF!</v>
      </c>
      <c r="N260" s="4" t="e">
        <f>N258+N257+N256+N255+N254+N253+N251+#REF!+N250+N249+N259</f>
        <v>#VALUE!</v>
      </c>
      <c r="O260" s="4" t="e">
        <f>O258+O257+O256+O255+O254+O253+O251+#REF!+O250+O249+O259</f>
        <v>#REF!</v>
      </c>
    </row>
    <row r="261" spans="1:15" ht="15.75">
      <c r="A261" s="17" t="s">
        <v>74</v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1:15" ht="15.75">
      <c r="A262" s="17" t="s">
        <v>19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 ht="15.75">
      <c r="A263" s="6">
        <v>79</v>
      </c>
      <c r="B263" s="3" t="s">
        <v>32</v>
      </c>
      <c r="C263" s="6">
        <v>250</v>
      </c>
      <c r="D263" s="6">
        <v>25.4</v>
      </c>
      <c r="E263" s="6">
        <v>22.6</v>
      </c>
      <c r="F263" s="6">
        <v>24.8</v>
      </c>
      <c r="G263" s="6">
        <v>453.33</v>
      </c>
      <c r="H263" s="6">
        <v>0.1</v>
      </c>
      <c r="I263" s="6">
        <v>0.68</v>
      </c>
      <c r="J263" s="6">
        <v>0.25</v>
      </c>
      <c r="K263" s="6"/>
      <c r="L263" s="6">
        <v>367.33</v>
      </c>
      <c r="M263" s="6">
        <v>478.58</v>
      </c>
      <c r="N263" s="6">
        <v>50.5</v>
      </c>
      <c r="O263" s="6">
        <v>1.48</v>
      </c>
    </row>
    <row r="264" spans="1:15" ht="15.75">
      <c r="A264" s="3">
        <v>117</v>
      </c>
      <c r="B264" s="3" t="s">
        <v>41</v>
      </c>
      <c r="C264" s="3">
        <v>200</v>
      </c>
      <c r="D264" s="3">
        <v>6.2</v>
      </c>
      <c r="E264" s="3">
        <v>6.4</v>
      </c>
      <c r="F264" s="3">
        <v>22.36</v>
      </c>
      <c r="G264" s="3">
        <v>169.82</v>
      </c>
      <c r="H264" s="3">
        <v>0.04</v>
      </c>
      <c r="I264" s="3">
        <v>1.08</v>
      </c>
      <c r="J264" s="3">
        <v>0.28</v>
      </c>
      <c r="K264" s="3"/>
      <c r="L264" s="3">
        <v>221.14</v>
      </c>
      <c r="M264" s="3">
        <v>185.42</v>
      </c>
      <c r="N264" s="3">
        <v>31.78</v>
      </c>
      <c r="O264" s="3">
        <v>0.7</v>
      </c>
    </row>
    <row r="265" spans="1:15" ht="15.75">
      <c r="A265" s="6">
        <v>1</v>
      </c>
      <c r="B265" s="3" t="s">
        <v>42</v>
      </c>
      <c r="C265" s="6">
        <v>60</v>
      </c>
      <c r="D265" s="6">
        <v>4.98</v>
      </c>
      <c r="E265" s="6">
        <v>14.84</v>
      </c>
      <c r="F265" s="6">
        <v>16.06</v>
      </c>
      <c r="G265" s="6">
        <v>228.7</v>
      </c>
      <c r="H265" s="6">
        <v>0.138</v>
      </c>
      <c r="I265" s="6">
        <v>0.318</v>
      </c>
      <c r="J265" s="6">
        <v>0.114</v>
      </c>
      <c r="K265" s="6"/>
      <c r="L265" s="6">
        <v>295.63</v>
      </c>
      <c r="M265" s="6">
        <v>109.9</v>
      </c>
      <c r="N265" s="6">
        <v>14.84</v>
      </c>
      <c r="O265" s="6">
        <v>1.05</v>
      </c>
    </row>
    <row r="266" spans="1:15" ht="15.75">
      <c r="A266" s="17" t="s">
        <v>24</v>
      </c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1:15" ht="15.75">
      <c r="A267" s="3">
        <v>30</v>
      </c>
      <c r="B267" s="3" t="s">
        <v>43</v>
      </c>
      <c r="C267" s="3">
        <v>250</v>
      </c>
      <c r="D267" s="3">
        <v>2.1</v>
      </c>
      <c r="E267" s="3">
        <v>1.6800000000000002</v>
      </c>
      <c r="F267" s="3">
        <v>19.23</v>
      </c>
      <c r="G267" s="3">
        <v>61.65</v>
      </c>
      <c r="H267" s="3">
        <v>0.08</v>
      </c>
      <c r="I267" s="3">
        <v>24.68</v>
      </c>
      <c r="J267" s="3">
        <v>0.025</v>
      </c>
      <c r="K267" s="3"/>
      <c r="L267" s="3">
        <v>64.75</v>
      </c>
      <c r="M267" s="3">
        <v>53.9</v>
      </c>
      <c r="N267" s="3">
        <v>27</v>
      </c>
      <c r="O267" s="3">
        <v>0.78</v>
      </c>
    </row>
    <row r="268" spans="1:15" ht="15.75">
      <c r="A268" s="6">
        <v>75</v>
      </c>
      <c r="B268" s="3" t="s">
        <v>35</v>
      </c>
      <c r="C268" s="6">
        <v>230</v>
      </c>
      <c r="D268" s="6">
        <v>5.18</v>
      </c>
      <c r="E268" s="6">
        <v>8.42</v>
      </c>
      <c r="F268" s="6">
        <v>39.04</v>
      </c>
      <c r="G268" s="6">
        <v>289.11</v>
      </c>
      <c r="H268" s="6">
        <v>0.05</v>
      </c>
      <c r="I268" s="6">
        <v>3.33</v>
      </c>
      <c r="J268" s="8">
        <v>42953</v>
      </c>
      <c r="K268" s="6"/>
      <c r="L268" s="6">
        <v>10.75</v>
      </c>
      <c r="M268" s="6">
        <v>103.38</v>
      </c>
      <c r="N268" s="6">
        <v>38.1</v>
      </c>
      <c r="O268" s="8">
        <v>42856</v>
      </c>
    </row>
    <row r="269" spans="1:15" ht="15.75">
      <c r="A269" s="3">
        <v>103</v>
      </c>
      <c r="B269" s="3" t="s">
        <v>77</v>
      </c>
      <c r="C269" s="3">
        <v>120</v>
      </c>
      <c r="D269" s="3">
        <v>15.88</v>
      </c>
      <c r="E269" s="3">
        <v>7.61</v>
      </c>
      <c r="F269" s="3">
        <v>22.92</v>
      </c>
      <c r="G269" s="3">
        <v>150.74</v>
      </c>
      <c r="H269" s="3">
        <v>0.14</v>
      </c>
      <c r="I269" s="3">
        <v>0.06</v>
      </c>
      <c r="J269" s="3">
        <v>8.436</v>
      </c>
      <c r="K269" s="3"/>
      <c r="L269" s="3">
        <v>34.12</v>
      </c>
      <c r="M269" s="3">
        <v>256.25</v>
      </c>
      <c r="N269" s="3">
        <v>17.63</v>
      </c>
      <c r="O269" s="3">
        <v>6.19</v>
      </c>
    </row>
    <row r="270" spans="1:15" ht="15.75">
      <c r="A270" s="6">
        <v>2</v>
      </c>
      <c r="B270" s="3" t="s">
        <v>99</v>
      </c>
      <c r="C270" s="6">
        <v>150</v>
      </c>
      <c r="D270" s="6">
        <v>2.42</v>
      </c>
      <c r="E270" s="6">
        <v>7.79</v>
      </c>
      <c r="F270" s="6">
        <v>27.6</v>
      </c>
      <c r="G270" s="6">
        <v>137.27</v>
      </c>
      <c r="H270" s="6">
        <v>0.09</v>
      </c>
      <c r="I270" s="6">
        <v>16.5</v>
      </c>
      <c r="J270" s="6"/>
      <c r="K270" s="6"/>
      <c r="L270" s="6">
        <v>40.05</v>
      </c>
      <c r="M270" s="6">
        <v>70.64</v>
      </c>
      <c r="N270" s="6">
        <v>32.91</v>
      </c>
      <c r="O270" s="6">
        <v>1.35</v>
      </c>
    </row>
    <row r="271" spans="1:15" ht="15.75">
      <c r="A271" s="3">
        <v>132</v>
      </c>
      <c r="B271" s="3" t="s">
        <v>46</v>
      </c>
      <c r="C271" s="3">
        <v>200</v>
      </c>
      <c r="D271" s="3">
        <v>12</v>
      </c>
      <c r="E271" s="3">
        <v>3.06</v>
      </c>
      <c r="F271" s="3">
        <v>13</v>
      </c>
      <c r="G271" s="3">
        <v>49.28</v>
      </c>
      <c r="H271" s="3"/>
      <c r="I271" s="3">
        <v>6</v>
      </c>
      <c r="J271" s="3"/>
      <c r="K271" s="3"/>
      <c r="L271" s="3">
        <v>11.6</v>
      </c>
      <c r="M271" s="3">
        <v>4.94</v>
      </c>
      <c r="N271" s="3">
        <v>4.5</v>
      </c>
      <c r="O271" s="3">
        <v>0.54</v>
      </c>
    </row>
    <row r="272" spans="1:15" ht="15.75">
      <c r="A272" s="6"/>
      <c r="B272" s="3" t="s">
        <v>29</v>
      </c>
      <c r="C272" s="6">
        <v>80</v>
      </c>
      <c r="D272" s="6">
        <v>4.8</v>
      </c>
      <c r="E272" s="6">
        <v>0.8</v>
      </c>
      <c r="F272" s="6">
        <v>35.46</v>
      </c>
      <c r="G272" s="6">
        <v>151.2</v>
      </c>
      <c r="H272" s="6">
        <v>0.08</v>
      </c>
      <c r="I272" s="6"/>
      <c r="J272" s="6"/>
      <c r="K272" s="6">
        <v>0.72</v>
      </c>
      <c r="L272" s="6">
        <v>18.4</v>
      </c>
      <c r="M272" s="6">
        <v>84.8</v>
      </c>
      <c r="N272" s="6">
        <v>20</v>
      </c>
      <c r="O272" s="6">
        <v>2.48</v>
      </c>
    </row>
    <row r="273" spans="1:15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5.75">
      <c r="A274" s="3"/>
      <c r="B274" s="4" t="s">
        <v>30</v>
      </c>
      <c r="C274" s="3"/>
      <c r="D274" s="4">
        <f>D273+D272+D271+D270+D269+D268+D267+D265+D264+D263</f>
        <v>78.96000000000001</v>
      </c>
      <c r="E274" s="4">
        <f aca="true" t="shared" si="12" ref="E274:O274">E273+E272+E271+E270+E269+E268+E267+E265+E264+E263</f>
        <v>73.2</v>
      </c>
      <c r="F274" s="4">
        <f t="shared" si="12"/>
        <v>220.47000000000003</v>
      </c>
      <c r="G274" s="4">
        <f t="shared" si="12"/>
        <v>1691.1</v>
      </c>
      <c r="H274" s="4">
        <f t="shared" si="12"/>
        <v>0.7180000000000001</v>
      </c>
      <c r="I274" s="4">
        <f t="shared" si="12"/>
        <v>52.647999999999996</v>
      </c>
      <c r="J274" s="4">
        <f t="shared" si="12"/>
        <v>42962.105</v>
      </c>
      <c r="K274" s="4">
        <f t="shared" si="12"/>
        <v>0.72</v>
      </c>
      <c r="L274" s="4">
        <f t="shared" si="12"/>
        <v>1063.77</v>
      </c>
      <c r="M274" s="4">
        <f t="shared" si="12"/>
        <v>1347.81</v>
      </c>
      <c r="N274" s="4">
        <f t="shared" si="12"/>
        <v>237.26</v>
      </c>
      <c r="O274" s="4">
        <f t="shared" si="12"/>
        <v>42870.57</v>
      </c>
    </row>
    <row r="275" spans="1:15" ht="15.75">
      <c r="A275" s="17" t="s">
        <v>56</v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1:15" ht="15.75">
      <c r="A276" s="17" t="s">
        <v>19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1:15" ht="15.75">
      <c r="A277" s="6">
        <v>70</v>
      </c>
      <c r="B277" s="3" t="s">
        <v>97</v>
      </c>
      <c r="C277" s="6">
        <v>250</v>
      </c>
      <c r="D277" s="6">
        <v>7.55</v>
      </c>
      <c r="E277" s="6">
        <v>12.45</v>
      </c>
      <c r="F277" s="6">
        <v>39.15</v>
      </c>
      <c r="G277" s="6">
        <v>299.18</v>
      </c>
      <c r="H277" s="6">
        <v>0.08</v>
      </c>
      <c r="I277" s="6">
        <v>1.13</v>
      </c>
      <c r="J277" s="6">
        <v>0.325</v>
      </c>
      <c r="K277" s="6"/>
      <c r="L277" s="6">
        <v>235.93</v>
      </c>
      <c r="M277" s="6">
        <v>219.23</v>
      </c>
      <c r="N277" s="6">
        <v>41.93</v>
      </c>
      <c r="O277" s="6">
        <v>0.7</v>
      </c>
    </row>
    <row r="278" spans="1:15" ht="15.75">
      <c r="A278" s="6">
        <v>118</v>
      </c>
      <c r="B278" s="3" t="s">
        <v>28</v>
      </c>
      <c r="C278" s="6">
        <v>200</v>
      </c>
      <c r="D278" s="6"/>
      <c r="E278" s="6"/>
      <c r="F278" s="6">
        <v>19.6</v>
      </c>
      <c r="G278" s="6">
        <v>80</v>
      </c>
      <c r="H278" s="6">
        <v>0.6000000000000001</v>
      </c>
      <c r="I278" s="6">
        <v>30</v>
      </c>
      <c r="J278" s="6">
        <v>0.5</v>
      </c>
      <c r="K278" s="6"/>
      <c r="L278" s="6">
        <v>9</v>
      </c>
      <c r="M278" s="6"/>
      <c r="N278" s="6">
        <v>2</v>
      </c>
      <c r="O278" s="6"/>
    </row>
    <row r="279" spans="1:15" ht="15.75">
      <c r="A279" s="6"/>
      <c r="B279" s="3" t="s">
        <v>23</v>
      </c>
      <c r="C279" s="6">
        <v>75</v>
      </c>
      <c r="D279" s="6">
        <v>4.6</v>
      </c>
      <c r="E279" s="6">
        <v>1.61</v>
      </c>
      <c r="F279" s="6">
        <v>31.4</v>
      </c>
      <c r="G279" s="6">
        <v>160.82</v>
      </c>
      <c r="H279" s="6">
        <v>0.08</v>
      </c>
      <c r="I279" s="6"/>
      <c r="J279" s="6"/>
      <c r="K279" s="6">
        <v>0.98</v>
      </c>
      <c r="L279" s="6">
        <v>17.25</v>
      </c>
      <c r="M279" s="6">
        <v>65.25</v>
      </c>
      <c r="N279" s="6">
        <v>24.75</v>
      </c>
      <c r="O279" s="6">
        <v>0.83</v>
      </c>
    </row>
    <row r="280" spans="1:15" ht="15.75">
      <c r="A280" s="17" t="s">
        <v>24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15" ht="15.75">
      <c r="A281" s="3">
        <v>43</v>
      </c>
      <c r="B281" s="3" t="s">
        <v>54</v>
      </c>
      <c r="C281" s="3">
        <v>250</v>
      </c>
      <c r="D281" s="3">
        <v>6.38</v>
      </c>
      <c r="E281" s="3">
        <v>16.15</v>
      </c>
      <c r="F281" s="3">
        <v>21.13</v>
      </c>
      <c r="G281" s="3">
        <v>102.8</v>
      </c>
      <c r="H281" s="3">
        <v>0.15</v>
      </c>
      <c r="I281" s="3">
        <v>5.3</v>
      </c>
      <c r="J281" s="3">
        <v>0.025</v>
      </c>
      <c r="K281" s="3"/>
      <c r="L281" s="3">
        <v>44</v>
      </c>
      <c r="M281" s="3">
        <v>383.6</v>
      </c>
      <c r="N281" s="3">
        <v>40.2</v>
      </c>
      <c r="O281" s="3">
        <v>1.3</v>
      </c>
    </row>
    <row r="282" spans="1:15" ht="15.75">
      <c r="A282" s="6">
        <v>65</v>
      </c>
      <c r="B282" s="3" t="s">
        <v>55</v>
      </c>
      <c r="C282" s="6">
        <v>230</v>
      </c>
      <c r="D282" s="6">
        <v>13.11</v>
      </c>
      <c r="E282" s="6">
        <v>11.09</v>
      </c>
      <c r="F282" s="6">
        <v>63.14</v>
      </c>
      <c r="G282" s="6">
        <v>414.78</v>
      </c>
      <c r="H282" s="6">
        <v>0.35</v>
      </c>
      <c r="I282" s="6"/>
      <c r="J282" s="6">
        <v>0.05</v>
      </c>
      <c r="K282" s="6"/>
      <c r="L282" s="6">
        <v>23.73</v>
      </c>
      <c r="M282" s="6">
        <v>337.7</v>
      </c>
      <c r="N282" s="6">
        <v>225.45</v>
      </c>
      <c r="O282" s="6">
        <v>7.58</v>
      </c>
    </row>
    <row r="283" spans="1:15" ht="15.75">
      <c r="A283" s="3">
        <v>88</v>
      </c>
      <c r="B283" s="3" t="s">
        <v>36</v>
      </c>
      <c r="C283" s="3">
        <v>120</v>
      </c>
      <c r="D283" s="3">
        <v>11.364</v>
      </c>
      <c r="E283" s="3">
        <v>5.964</v>
      </c>
      <c r="F283" s="3">
        <v>5.292</v>
      </c>
      <c r="G283" s="3">
        <v>120.05</v>
      </c>
      <c r="H283" s="3">
        <v>0.084</v>
      </c>
      <c r="I283" s="3">
        <v>5.184</v>
      </c>
      <c r="J283" s="3">
        <v>0.006</v>
      </c>
      <c r="K283" s="3"/>
      <c r="L283" s="3">
        <v>46.296</v>
      </c>
      <c r="M283" s="3">
        <v>194.42</v>
      </c>
      <c r="N283" s="3">
        <v>47.832</v>
      </c>
      <c r="O283" s="3">
        <v>0.888</v>
      </c>
    </row>
    <row r="284" spans="1:15" ht="15.75">
      <c r="A284" s="6">
        <v>18</v>
      </c>
      <c r="B284" s="3" t="s">
        <v>50</v>
      </c>
      <c r="C284" s="6">
        <v>150</v>
      </c>
      <c r="D284" s="6">
        <v>2.88</v>
      </c>
      <c r="E284" s="6">
        <v>15.2</v>
      </c>
      <c r="F284" s="9">
        <v>11.84</v>
      </c>
      <c r="G284" s="6">
        <v>195.33</v>
      </c>
      <c r="H284" s="6">
        <v>0.06</v>
      </c>
      <c r="I284" s="6">
        <v>72.53</v>
      </c>
      <c r="J284" s="6"/>
      <c r="K284" s="6"/>
      <c r="L284" s="6">
        <v>84.5</v>
      </c>
      <c r="M284" s="6">
        <v>56.15</v>
      </c>
      <c r="N284" s="6">
        <v>30.87</v>
      </c>
      <c r="O284" s="6">
        <v>1.2</v>
      </c>
    </row>
    <row r="285" spans="1:15" ht="15.75">
      <c r="A285" s="3">
        <v>122</v>
      </c>
      <c r="B285" s="3" t="s">
        <v>38</v>
      </c>
      <c r="C285" s="3">
        <v>200</v>
      </c>
      <c r="D285" s="3">
        <v>1.04</v>
      </c>
      <c r="E285" s="3"/>
      <c r="F285" s="3">
        <v>26.96</v>
      </c>
      <c r="G285" s="3">
        <v>107.44</v>
      </c>
      <c r="H285" s="3">
        <v>0.02</v>
      </c>
      <c r="I285" s="3">
        <v>60.8</v>
      </c>
      <c r="J285" s="3"/>
      <c r="K285" s="3"/>
      <c r="L285" s="3">
        <v>41.14</v>
      </c>
      <c r="M285" s="3">
        <v>29.2</v>
      </c>
      <c r="N285" s="3">
        <v>22.96</v>
      </c>
      <c r="O285" s="3">
        <v>0.68</v>
      </c>
    </row>
    <row r="286" spans="1:15" ht="15.75">
      <c r="A286" s="6"/>
      <c r="B286" s="3" t="s">
        <v>29</v>
      </c>
      <c r="C286" s="6">
        <v>80</v>
      </c>
      <c r="D286" s="6">
        <v>4.8</v>
      </c>
      <c r="E286" s="6">
        <v>0.8</v>
      </c>
      <c r="F286" s="6">
        <v>35.46</v>
      </c>
      <c r="G286" s="6">
        <v>151.2</v>
      </c>
      <c r="H286" s="6">
        <v>0.08</v>
      </c>
      <c r="I286" s="6"/>
      <c r="J286" s="6"/>
      <c r="K286" s="6">
        <v>0.72</v>
      </c>
      <c r="L286" s="6">
        <v>18.4</v>
      </c>
      <c r="M286" s="6">
        <v>84.8</v>
      </c>
      <c r="N286" s="6">
        <v>20</v>
      </c>
      <c r="O286" s="6">
        <v>2.48</v>
      </c>
    </row>
    <row r="287" spans="1:15" ht="15.75">
      <c r="A287" s="7"/>
      <c r="B287" s="4" t="s">
        <v>30</v>
      </c>
      <c r="C287" s="3"/>
      <c r="D287" s="4" t="e">
        <f>D286+D285+D284+D283+D282+D281+D279+#REF!+D278+D277</f>
        <v>#REF!</v>
      </c>
      <c r="E287" s="4" t="e">
        <f>E286+E285+E284+E283+E282+E281+E279+#REF!+E278+E277</f>
        <v>#REF!</v>
      </c>
      <c r="F287" s="4" t="e">
        <f>F286+F285+F284+F283+F282+F281+F279+#REF!+F278+F277</f>
        <v>#REF!</v>
      </c>
      <c r="G287" s="4" t="e">
        <f>G286+G285+G284+G283+G282+G281+G279+#REF!+G278+G277</f>
        <v>#REF!</v>
      </c>
      <c r="H287" s="4" t="e">
        <f>H286+H285+H284+H283+H282+H281+H279+#REF!+H278+H277</f>
        <v>#REF!</v>
      </c>
      <c r="I287" s="4" t="e">
        <f>I286+I285+I284+I283+I282+I281+I279+#REF!+I278+I277</f>
        <v>#REF!</v>
      </c>
      <c r="J287" s="4" t="e">
        <f>J286+J285+J284+J283+J282+J281+J279+#REF!+J278+J277</f>
        <v>#REF!</v>
      </c>
      <c r="K287" s="4" t="e">
        <f>K286+K285+K284+K283+K282+K281+K279+#REF!+K278+K277</f>
        <v>#REF!</v>
      </c>
      <c r="L287" s="4" t="e">
        <f>L286+L285+L284+L283+L282+L281+L279+#REF!+L278+L277</f>
        <v>#REF!</v>
      </c>
      <c r="M287" s="4" t="e">
        <f>M286+M285+M284+M283+M282+M281+M279+#REF!+M278+M277</f>
        <v>#REF!</v>
      </c>
      <c r="N287" s="4" t="e">
        <f>N286+N285+N284+N283+N282+N281+N279+#REF!+N278+N277</f>
        <v>#REF!</v>
      </c>
      <c r="O287" s="4" t="e">
        <f>O286+O285+O284+O283+O282+O281+O279+#REF!+O278+O277</f>
        <v>#REF!</v>
      </c>
    </row>
    <row r="288" spans="1:15" ht="15.75">
      <c r="A288" s="17" t="s">
        <v>59</v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1:15" ht="15.75">
      <c r="A289" s="17" t="s">
        <v>19</v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1:15" ht="15.75">
      <c r="A290" s="6">
        <v>77</v>
      </c>
      <c r="B290" s="3" t="s">
        <v>60</v>
      </c>
      <c r="C290" s="6">
        <v>200</v>
      </c>
      <c r="D290" s="6">
        <v>19.62</v>
      </c>
      <c r="E290" s="6">
        <v>22.65</v>
      </c>
      <c r="F290" s="6">
        <v>8.03</v>
      </c>
      <c r="G290" s="6">
        <v>312.33</v>
      </c>
      <c r="H290" s="6">
        <v>0.01</v>
      </c>
      <c r="I290" s="6">
        <v>0.45</v>
      </c>
      <c r="J290" s="6">
        <v>0.55</v>
      </c>
      <c r="K290" s="6"/>
      <c r="L290" s="6">
        <v>252.05</v>
      </c>
      <c r="M290" s="6">
        <v>378.35</v>
      </c>
      <c r="N290" s="6">
        <v>36</v>
      </c>
      <c r="O290" s="6">
        <v>3.3</v>
      </c>
    </row>
    <row r="291" spans="1:15" ht="15.75">
      <c r="A291" s="3">
        <v>133</v>
      </c>
      <c r="B291" s="3" t="s">
        <v>33</v>
      </c>
      <c r="C291" s="3">
        <v>200</v>
      </c>
      <c r="D291" s="3">
        <v>0.22</v>
      </c>
      <c r="E291" s="3">
        <v>4.06</v>
      </c>
      <c r="F291" s="3">
        <v>13.3</v>
      </c>
      <c r="G291" s="3">
        <v>52.58</v>
      </c>
      <c r="H291" s="3"/>
      <c r="I291" s="3">
        <v>4.06</v>
      </c>
      <c r="J291" s="3"/>
      <c r="K291" s="3"/>
      <c r="L291" s="3">
        <v>15.16</v>
      </c>
      <c r="M291" s="3">
        <v>7.14</v>
      </c>
      <c r="N291" s="3">
        <v>5.6</v>
      </c>
      <c r="O291" s="3">
        <v>0.58</v>
      </c>
    </row>
    <row r="292" spans="1:15" ht="15.75">
      <c r="A292" s="6"/>
      <c r="B292" s="3" t="s">
        <v>23</v>
      </c>
      <c r="C292" s="6">
        <v>75</v>
      </c>
      <c r="D292" s="6">
        <v>4.6</v>
      </c>
      <c r="E292" s="6">
        <v>1.61</v>
      </c>
      <c r="F292" s="6">
        <v>31.4</v>
      </c>
      <c r="G292" s="6">
        <v>160.82</v>
      </c>
      <c r="H292" s="6">
        <v>0.08</v>
      </c>
      <c r="I292" s="6"/>
      <c r="J292" s="6"/>
      <c r="K292" s="6">
        <v>0.98</v>
      </c>
      <c r="L292" s="6">
        <v>17.25</v>
      </c>
      <c r="M292" s="6">
        <v>65.25</v>
      </c>
      <c r="N292" s="6">
        <v>24.75</v>
      </c>
      <c r="O292" s="6">
        <v>0.83</v>
      </c>
    </row>
    <row r="293" spans="1:15" ht="15.75">
      <c r="A293" s="17" t="s">
        <v>24</v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1:15" ht="15.75">
      <c r="A294" s="3">
        <v>28</v>
      </c>
      <c r="B294" s="3" t="s">
        <v>61</v>
      </c>
      <c r="C294" s="3">
        <v>250</v>
      </c>
      <c r="D294" s="3">
        <v>3.85</v>
      </c>
      <c r="E294" s="3">
        <v>2.18</v>
      </c>
      <c r="F294" s="3">
        <v>6.78</v>
      </c>
      <c r="G294" s="3">
        <v>81.23</v>
      </c>
      <c r="H294" s="3">
        <v>0.08</v>
      </c>
      <c r="I294" s="3">
        <v>12.48</v>
      </c>
      <c r="J294" s="3">
        <v>0.025</v>
      </c>
      <c r="K294" s="3"/>
      <c r="L294" s="3">
        <v>73.93</v>
      </c>
      <c r="M294" s="3">
        <v>159.03</v>
      </c>
      <c r="N294" s="3">
        <v>30.98</v>
      </c>
      <c r="O294" s="3">
        <v>1.1</v>
      </c>
    </row>
    <row r="295" spans="1:15" ht="15.75">
      <c r="A295" s="6">
        <v>75</v>
      </c>
      <c r="B295" s="3" t="s">
        <v>44</v>
      </c>
      <c r="C295" s="6">
        <v>230</v>
      </c>
      <c r="D295" s="6">
        <v>6.67</v>
      </c>
      <c r="E295" s="6">
        <v>7.13</v>
      </c>
      <c r="F295" s="6">
        <v>59.43</v>
      </c>
      <c r="G295" s="6">
        <v>317.98</v>
      </c>
      <c r="H295" s="6">
        <v>0.09</v>
      </c>
      <c r="I295" s="6"/>
      <c r="J295" s="6">
        <v>0.069</v>
      </c>
      <c r="K295" s="6"/>
      <c r="L295" s="6">
        <v>9.68</v>
      </c>
      <c r="M295" s="6">
        <v>57.73</v>
      </c>
      <c r="N295" s="6">
        <v>12.765</v>
      </c>
      <c r="O295" s="6">
        <v>1.24</v>
      </c>
    </row>
    <row r="296" spans="1:15" ht="15.75">
      <c r="A296" s="3">
        <v>105</v>
      </c>
      <c r="B296" s="3" t="s">
        <v>62</v>
      </c>
      <c r="C296" s="3">
        <v>120</v>
      </c>
      <c r="D296" s="3">
        <v>18.74</v>
      </c>
      <c r="E296" s="3">
        <v>16.2</v>
      </c>
      <c r="F296" s="3">
        <v>7.34</v>
      </c>
      <c r="G296" s="3">
        <v>213.48</v>
      </c>
      <c r="H296" s="3">
        <v>0.08</v>
      </c>
      <c r="I296" s="3">
        <v>1.44</v>
      </c>
      <c r="J296" s="3">
        <v>0.12</v>
      </c>
      <c r="K296" s="3"/>
      <c r="L296" s="3">
        <v>16.48</v>
      </c>
      <c r="M296" s="3">
        <v>197.83</v>
      </c>
      <c r="N296" s="3">
        <v>26.04</v>
      </c>
      <c r="O296" s="3">
        <v>3.07</v>
      </c>
    </row>
    <row r="297" spans="1:15" ht="15.75">
      <c r="A297" s="6">
        <v>14</v>
      </c>
      <c r="B297" s="3" t="s">
        <v>98</v>
      </c>
      <c r="C297" s="6">
        <v>150</v>
      </c>
      <c r="D297" s="13">
        <v>15373</v>
      </c>
      <c r="E297" s="6">
        <v>10.76</v>
      </c>
      <c r="F297" s="6">
        <v>15.66</v>
      </c>
      <c r="G297" s="6">
        <v>163.67</v>
      </c>
      <c r="H297" s="6" t="s">
        <v>90</v>
      </c>
      <c r="I297" s="6">
        <v>8.385</v>
      </c>
      <c r="J297" s="6"/>
      <c r="K297" s="6"/>
      <c r="L297" s="6">
        <v>56.01</v>
      </c>
      <c r="M297" s="6">
        <v>57.59</v>
      </c>
      <c r="N297" s="6" t="s">
        <v>91</v>
      </c>
      <c r="O297" s="9">
        <v>1.65</v>
      </c>
    </row>
    <row r="298" spans="1:15" ht="15.75">
      <c r="A298" s="6">
        <v>118</v>
      </c>
      <c r="B298" s="3" t="s">
        <v>28</v>
      </c>
      <c r="C298" s="6">
        <v>200</v>
      </c>
      <c r="D298" s="6"/>
      <c r="E298" s="6"/>
      <c r="F298" s="6">
        <v>19.6</v>
      </c>
      <c r="G298" s="6">
        <v>80</v>
      </c>
      <c r="H298" s="6">
        <v>0.6000000000000001</v>
      </c>
      <c r="I298" s="6">
        <v>30</v>
      </c>
      <c r="J298" s="6">
        <v>0.5</v>
      </c>
      <c r="K298" s="6"/>
      <c r="L298" s="6">
        <v>9</v>
      </c>
      <c r="M298" s="6"/>
      <c r="N298" s="6">
        <v>2</v>
      </c>
      <c r="O298" s="6"/>
    </row>
    <row r="299" spans="1:15" ht="15.75">
      <c r="A299" s="6"/>
      <c r="B299" s="3" t="s">
        <v>29</v>
      </c>
      <c r="C299" s="6">
        <v>80</v>
      </c>
      <c r="D299" s="6">
        <v>4.8</v>
      </c>
      <c r="E299" s="6">
        <v>0.8</v>
      </c>
      <c r="F299" s="6">
        <v>35.46</v>
      </c>
      <c r="G299" s="6">
        <v>151.2</v>
      </c>
      <c r="H299" s="6">
        <v>0.08</v>
      </c>
      <c r="I299" s="6"/>
      <c r="J299" s="6"/>
      <c r="K299" s="6">
        <v>0.72</v>
      </c>
      <c r="L299" s="6">
        <v>18.4</v>
      </c>
      <c r="M299" s="6">
        <v>84.8</v>
      </c>
      <c r="N299" s="6">
        <v>20</v>
      </c>
      <c r="O299" s="6">
        <v>2.48</v>
      </c>
    </row>
    <row r="300" spans="1:15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5.75">
      <c r="A301" s="3"/>
      <c r="B301" s="4" t="s">
        <v>30</v>
      </c>
      <c r="C301" s="3"/>
      <c r="D301" s="4">
        <f aca="true" t="shared" si="13" ref="D301:O301">D300+D299+D298+D297+D296+D295+D294+D292+D291+D290</f>
        <v>15431.5</v>
      </c>
      <c r="E301" s="4">
        <f t="shared" si="13"/>
        <v>65.39</v>
      </c>
      <c r="F301" s="4">
        <f t="shared" si="13"/>
        <v>197.00000000000003</v>
      </c>
      <c r="G301" s="4">
        <f t="shared" si="13"/>
        <v>1533.29</v>
      </c>
      <c r="H301" s="10">
        <v>1.095</v>
      </c>
      <c r="I301" s="4">
        <f t="shared" si="13"/>
        <v>56.815</v>
      </c>
      <c r="J301" s="4">
        <f t="shared" si="13"/>
        <v>1.2640000000000002</v>
      </c>
      <c r="K301" s="4">
        <f t="shared" si="13"/>
        <v>1.7</v>
      </c>
      <c r="L301" s="4">
        <f t="shared" si="13"/>
        <v>467.96000000000004</v>
      </c>
      <c r="M301" s="4">
        <f t="shared" si="13"/>
        <v>1007.72</v>
      </c>
      <c r="N301" s="10">
        <v>198.535</v>
      </c>
      <c r="O301" s="4">
        <f t="shared" si="13"/>
        <v>14.25</v>
      </c>
    </row>
    <row r="302" spans="1:15" ht="15.75">
      <c r="A302" s="17" t="s">
        <v>75</v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</row>
    <row r="303" spans="1:15" ht="15.75">
      <c r="A303" s="17" t="s">
        <v>19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</row>
    <row r="304" spans="1:15" ht="15.75">
      <c r="A304" s="6">
        <v>79</v>
      </c>
      <c r="B304" s="3" t="s">
        <v>32</v>
      </c>
      <c r="C304" s="6">
        <v>250</v>
      </c>
      <c r="D304" s="6">
        <v>25.4</v>
      </c>
      <c r="E304" s="6">
        <v>22.6</v>
      </c>
      <c r="F304" s="6">
        <v>24.8</v>
      </c>
      <c r="G304" s="6">
        <v>453.33</v>
      </c>
      <c r="H304" s="6">
        <v>0.1</v>
      </c>
      <c r="I304" s="6">
        <v>0.68</v>
      </c>
      <c r="J304" s="6">
        <v>0.25</v>
      </c>
      <c r="K304" s="6"/>
      <c r="L304" s="6">
        <v>367.33</v>
      </c>
      <c r="M304" s="6">
        <v>478.58</v>
      </c>
      <c r="N304" s="6">
        <v>50.5</v>
      </c>
      <c r="O304" s="6">
        <v>1.48</v>
      </c>
    </row>
    <row r="305" spans="1:15" ht="15.75">
      <c r="A305" s="3">
        <v>125</v>
      </c>
      <c r="B305" s="3" t="s">
        <v>21</v>
      </c>
      <c r="C305" s="3">
        <v>200</v>
      </c>
      <c r="D305" s="3">
        <v>4.58</v>
      </c>
      <c r="E305" s="3">
        <v>5.04</v>
      </c>
      <c r="F305" s="3">
        <v>21.5</v>
      </c>
      <c r="G305" s="3">
        <v>145.34</v>
      </c>
      <c r="H305" s="3">
        <v>0.12</v>
      </c>
      <c r="I305" s="3">
        <v>7.36</v>
      </c>
      <c r="J305" s="3">
        <v>0.22</v>
      </c>
      <c r="K305" s="3"/>
      <c r="L305" s="3">
        <v>190.62</v>
      </c>
      <c r="M305" s="3">
        <v>136.5</v>
      </c>
      <c r="N305" s="3">
        <v>21.7</v>
      </c>
      <c r="O305" s="3">
        <v>0.14</v>
      </c>
    </row>
    <row r="306" spans="1:15" ht="15.75">
      <c r="A306" s="6">
        <v>1</v>
      </c>
      <c r="B306" s="3" t="s">
        <v>42</v>
      </c>
      <c r="C306" s="6">
        <v>60</v>
      </c>
      <c r="D306" s="6">
        <v>4.98</v>
      </c>
      <c r="E306" s="6">
        <v>14.84</v>
      </c>
      <c r="F306" s="6">
        <v>16.06</v>
      </c>
      <c r="G306" s="6">
        <v>228.7</v>
      </c>
      <c r="H306" s="6">
        <v>0.138</v>
      </c>
      <c r="I306" s="6">
        <v>0.318</v>
      </c>
      <c r="J306" s="6">
        <v>0.114</v>
      </c>
      <c r="K306" s="6"/>
      <c r="L306" s="6">
        <v>295.63</v>
      </c>
      <c r="M306" s="6">
        <v>109.9</v>
      </c>
      <c r="N306" s="6">
        <v>14.84</v>
      </c>
      <c r="O306" s="6">
        <v>1.05</v>
      </c>
    </row>
    <row r="307" spans="1:15" ht="15.75">
      <c r="A307" s="17" t="s">
        <v>24</v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1:15" ht="15.75">
      <c r="A308" s="3">
        <v>35</v>
      </c>
      <c r="B308" s="3" t="s">
        <v>57</v>
      </c>
      <c r="C308" s="3">
        <v>250</v>
      </c>
      <c r="D308" s="3">
        <v>7.15</v>
      </c>
      <c r="E308" s="3">
        <v>0.6000000000000001</v>
      </c>
      <c r="F308" s="3">
        <v>40.15</v>
      </c>
      <c r="G308" s="3">
        <v>127.35</v>
      </c>
      <c r="H308" s="3">
        <v>0.25</v>
      </c>
      <c r="I308" s="3">
        <v>5.33</v>
      </c>
      <c r="J308" s="3">
        <v>0.025</v>
      </c>
      <c r="K308" s="3"/>
      <c r="L308" s="3">
        <v>59.8</v>
      </c>
      <c r="M308" s="3">
        <v>104.45</v>
      </c>
      <c r="N308" s="3">
        <v>46.53</v>
      </c>
      <c r="O308" s="3">
        <v>2.65</v>
      </c>
    </row>
    <row r="309" spans="1:15" ht="15.75">
      <c r="A309" s="3">
        <v>92</v>
      </c>
      <c r="B309" s="3" t="s">
        <v>68</v>
      </c>
      <c r="C309" s="3">
        <v>280</v>
      </c>
      <c r="D309" s="3">
        <v>16.81</v>
      </c>
      <c r="E309" s="3">
        <v>20.49</v>
      </c>
      <c r="F309" s="3">
        <v>26.15</v>
      </c>
      <c r="G309" s="3">
        <v>190.25</v>
      </c>
      <c r="H309" s="3">
        <v>0.12</v>
      </c>
      <c r="I309" s="3">
        <v>64.79</v>
      </c>
      <c r="J309" s="3">
        <v>0.05</v>
      </c>
      <c r="K309" s="3">
        <v>0</v>
      </c>
      <c r="L309" s="3">
        <v>112.68</v>
      </c>
      <c r="M309" s="3">
        <v>228.25</v>
      </c>
      <c r="N309" s="3">
        <v>59.51</v>
      </c>
      <c r="O309" s="3">
        <v>3.41</v>
      </c>
    </row>
    <row r="310" spans="1:15" ht="15.75">
      <c r="A310" s="6">
        <v>10</v>
      </c>
      <c r="B310" s="3" t="s">
        <v>27</v>
      </c>
      <c r="C310" s="6">
        <v>150</v>
      </c>
      <c r="D310" s="6">
        <v>2.88</v>
      </c>
      <c r="E310" s="6">
        <v>15.2</v>
      </c>
      <c r="F310" s="6">
        <v>11.84</v>
      </c>
      <c r="G310" s="6">
        <v>195.33</v>
      </c>
      <c r="H310" s="6">
        <v>0.06</v>
      </c>
      <c r="I310" s="6">
        <v>72.53</v>
      </c>
      <c r="J310" s="6"/>
      <c r="K310" s="6"/>
      <c r="L310" s="6">
        <v>84.5</v>
      </c>
      <c r="M310" s="6">
        <v>56.15</v>
      </c>
      <c r="N310" s="6">
        <v>30.87</v>
      </c>
      <c r="O310" s="6">
        <v>1.2</v>
      </c>
    </row>
    <row r="311" spans="1:15" ht="15.75">
      <c r="A311" s="3"/>
      <c r="B311" s="3" t="s">
        <v>51</v>
      </c>
      <c r="C311" s="3">
        <v>200</v>
      </c>
      <c r="D311" s="3">
        <v>1</v>
      </c>
      <c r="E311" s="3">
        <v>0.2</v>
      </c>
      <c r="F311" s="3">
        <v>2.2</v>
      </c>
      <c r="G311" s="3">
        <v>92</v>
      </c>
      <c r="H311" s="3">
        <v>0.02</v>
      </c>
      <c r="I311" s="3">
        <v>4</v>
      </c>
      <c r="J311" s="3"/>
      <c r="K311" s="3">
        <v>0.2</v>
      </c>
      <c r="L311" s="3">
        <v>14</v>
      </c>
      <c r="M311" s="3">
        <v>14</v>
      </c>
      <c r="N311" s="3">
        <v>8</v>
      </c>
      <c r="O311" s="3">
        <v>2.8</v>
      </c>
    </row>
    <row r="312" spans="1:15" ht="15.75">
      <c r="A312" s="6"/>
      <c r="B312" s="3" t="s">
        <v>29</v>
      </c>
      <c r="C312" s="6">
        <v>80</v>
      </c>
      <c r="D312" s="6">
        <v>4.8</v>
      </c>
      <c r="E312" s="6">
        <v>0.8</v>
      </c>
      <c r="F312" s="6">
        <v>35.46</v>
      </c>
      <c r="G312" s="6">
        <v>151.2</v>
      </c>
      <c r="H312" s="6">
        <v>0.08</v>
      </c>
      <c r="I312" s="6"/>
      <c r="J312" s="6"/>
      <c r="K312" s="6">
        <v>0.72</v>
      </c>
      <c r="L312" s="6">
        <v>18.4</v>
      </c>
      <c r="M312" s="6">
        <v>84.8</v>
      </c>
      <c r="N312" s="6">
        <v>20</v>
      </c>
      <c r="O312" s="6">
        <v>2.48</v>
      </c>
    </row>
    <row r="313" spans="1:15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5.75">
      <c r="A314" s="3"/>
      <c r="B314" s="4" t="s">
        <v>30</v>
      </c>
      <c r="C314" s="3"/>
      <c r="D314" s="4">
        <f aca="true" t="shared" si="14" ref="D314:O314">D312+D311+D310+D309+D308+D306+D305+D304+D313</f>
        <v>67.6</v>
      </c>
      <c r="E314" s="4">
        <f t="shared" si="14"/>
        <v>79.77</v>
      </c>
      <c r="F314" s="4">
        <f t="shared" si="14"/>
        <v>178.16000000000003</v>
      </c>
      <c r="G314" s="4">
        <f t="shared" si="14"/>
        <v>1583.4999999999998</v>
      </c>
      <c r="H314" s="4">
        <f t="shared" si="14"/>
        <v>0.888</v>
      </c>
      <c r="I314" s="4">
        <f t="shared" si="14"/>
        <v>155.00800000000004</v>
      </c>
      <c r="J314" s="4">
        <f t="shared" si="14"/>
        <v>0.659</v>
      </c>
      <c r="K314" s="4">
        <f t="shared" si="14"/>
        <v>0.9199999999999999</v>
      </c>
      <c r="L314" s="4">
        <f t="shared" si="14"/>
        <v>1142.96</v>
      </c>
      <c r="M314" s="4">
        <f t="shared" si="14"/>
        <v>1212.6299999999999</v>
      </c>
      <c r="N314" s="4">
        <f t="shared" si="14"/>
        <v>251.95</v>
      </c>
      <c r="O314" s="4">
        <f t="shared" si="14"/>
        <v>15.210000000000003</v>
      </c>
    </row>
    <row r="315" spans="1:15" ht="15.75">
      <c r="A315" s="17" t="s">
        <v>64</v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</row>
    <row r="316" spans="1:15" ht="15.75">
      <c r="A316" s="17" t="s">
        <v>19</v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</row>
    <row r="317" spans="1:15" ht="15.75">
      <c r="A317" s="6">
        <v>64</v>
      </c>
      <c r="B317" s="3" t="s">
        <v>65</v>
      </c>
      <c r="C317" s="6">
        <v>250</v>
      </c>
      <c r="D317" s="6">
        <v>8.73</v>
      </c>
      <c r="E317" s="6">
        <v>13.03</v>
      </c>
      <c r="F317" s="6">
        <v>31.25</v>
      </c>
      <c r="G317" s="6">
        <v>277.98</v>
      </c>
      <c r="H317" s="6">
        <v>0.125</v>
      </c>
      <c r="I317" s="6">
        <v>1.125</v>
      </c>
      <c r="J317" s="6">
        <v>0.325</v>
      </c>
      <c r="K317" s="6"/>
      <c r="L317" s="6">
        <v>230.6</v>
      </c>
      <c r="M317" s="6">
        <v>244.08</v>
      </c>
      <c r="N317" s="6">
        <v>75.53</v>
      </c>
      <c r="O317" s="6">
        <v>1.88</v>
      </c>
    </row>
    <row r="318" spans="1:15" ht="15.75">
      <c r="A318" s="3">
        <v>122</v>
      </c>
      <c r="B318" s="3" t="s">
        <v>38</v>
      </c>
      <c r="C318" s="3">
        <v>200</v>
      </c>
      <c r="D318" s="3">
        <v>1.04</v>
      </c>
      <c r="E318" s="3"/>
      <c r="F318" s="3">
        <v>26.96</v>
      </c>
      <c r="G318" s="3">
        <v>107.44</v>
      </c>
      <c r="H318" s="3">
        <v>0.02</v>
      </c>
      <c r="I318" s="3">
        <v>60.8</v>
      </c>
      <c r="J318" s="3"/>
      <c r="K318" s="3"/>
      <c r="L318" s="3">
        <v>41.14</v>
      </c>
      <c r="M318" s="3">
        <v>29.2</v>
      </c>
      <c r="N318" s="3">
        <v>22.96</v>
      </c>
      <c r="O318" s="3">
        <v>0.68</v>
      </c>
    </row>
    <row r="319" spans="1:15" ht="15.75">
      <c r="A319" s="6"/>
      <c r="B319" s="3" t="s">
        <v>23</v>
      </c>
      <c r="C319" s="6">
        <v>75</v>
      </c>
      <c r="D319" s="6">
        <v>4.6</v>
      </c>
      <c r="E319" s="6">
        <v>1.61</v>
      </c>
      <c r="F319" s="6">
        <v>31.4</v>
      </c>
      <c r="G319" s="6">
        <v>160.82</v>
      </c>
      <c r="H319" s="6">
        <v>0.08</v>
      </c>
      <c r="I319" s="6"/>
      <c r="J319" s="6"/>
      <c r="K319" s="6">
        <v>0.98</v>
      </c>
      <c r="L319" s="6">
        <v>17.25</v>
      </c>
      <c r="M319" s="6">
        <v>65.25</v>
      </c>
      <c r="N319" s="6">
        <v>24.75</v>
      </c>
      <c r="O319" s="6">
        <v>0.83</v>
      </c>
    </row>
    <row r="320" spans="1:15" ht="15.75">
      <c r="A320" s="17" t="s">
        <v>24</v>
      </c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1:15" ht="15.75">
      <c r="A321" s="3">
        <v>34</v>
      </c>
      <c r="B321" s="3" t="s">
        <v>34</v>
      </c>
      <c r="C321" s="3">
        <v>250</v>
      </c>
      <c r="D321" s="3">
        <v>4.35</v>
      </c>
      <c r="E321" s="3">
        <v>0.68</v>
      </c>
      <c r="F321" s="3">
        <v>18.15</v>
      </c>
      <c r="G321" s="3">
        <v>107.05</v>
      </c>
      <c r="H321" s="3">
        <v>0.1</v>
      </c>
      <c r="I321" s="3">
        <v>3.7</v>
      </c>
      <c r="J321" s="3"/>
      <c r="K321" s="3"/>
      <c r="L321" s="3">
        <v>29.47</v>
      </c>
      <c r="M321" s="3">
        <v>345.18</v>
      </c>
      <c r="N321" s="3">
        <v>28.225</v>
      </c>
      <c r="O321" s="3">
        <v>0.73</v>
      </c>
    </row>
    <row r="322" spans="1:15" ht="15.75">
      <c r="A322" s="6">
        <v>56</v>
      </c>
      <c r="B322" s="3" t="s">
        <v>52</v>
      </c>
      <c r="C322" s="6">
        <v>230</v>
      </c>
      <c r="D322" s="6">
        <v>4.99</v>
      </c>
      <c r="E322" s="6">
        <v>7.18</v>
      </c>
      <c r="F322" s="6">
        <v>12.33</v>
      </c>
      <c r="G322" s="6">
        <v>189.98</v>
      </c>
      <c r="H322" s="6">
        <v>0.16</v>
      </c>
      <c r="I322" s="6">
        <v>4.8100000000000005</v>
      </c>
      <c r="J322" s="6">
        <v>0.138</v>
      </c>
      <c r="K322" s="6"/>
      <c r="L322" s="6">
        <v>84.46</v>
      </c>
      <c r="M322" s="6">
        <v>125.74</v>
      </c>
      <c r="N322" s="6">
        <v>35.79</v>
      </c>
      <c r="O322" s="6">
        <v>1.127</v>
      </c>
    </row>
    <row r="323" spans="1:15" ht="15.75">
      <c r="A323" s="3">
        <v>88</v>
      </c>
      <c r="B323" s="3" t="s">
        <v>36</v>
      </c>
      <c r="C323" s="4">
        <v>120</v>
      </c>
      <c r="D323" s="3">
        <v>11.364</v>
      </c>
      <c r="E323" s="3">
        <v>5.964</v>
      </c>
      <c r="F323" s="3">
        <v>5.292</v>
      </c>
      <c r="G323" s="3">
        <v>120.05</v>
      </c>
      <c r="H323" s="3">
        <v>0.084</v>
      </c>
      <c r="I323" s="3">
        <v>5.184</v>
      </c>
      <c r="J323" s="3">
        <v>0.006</v>
      </c>
      <c r="K323" s="3"/>
      <c r="L323" s="3">
        <v>46.296</v>
      </c>
      <c r="M323" s="3">
        <v>194.42</v>
      </c>
      <c r="N323" s="3">
        <v>47.832</v>
      </c>
      <c r="O323" s="3">
        <v>0.888</v>
      </c>
    </row>
    <row r="324" spans="1:15" ht="15.75">
      <c r="A324" s="6">
        <v>5</v>
      </c>
      <c r="B324" s="3" t="s">
        <v>37</v>
      </c>
      <c r="C324" s="6">
        <v>150</v>
      </c>
      <c r="D324" s="6">
        <v>1.71</v>
      </c>
      <c r="E324" s="6">
        <v>10.73</v>
      </c>
      <c r="F324" s="6">
        <v>11.79</v>
      </c>
      <c r="G324" s="6">
        <v>151.35</v>
      </c>
      <c r="H324" s="6">
        <v>0.045</v>
      </c>
      <c r="I324" s="6">
        <v>28.5</v>
      </c>
      <c r="J324" s="6"/>
      <c r="K324" s="6"/>
      <c r="L324" s="6">
        <v>62.88</v>
      </c>
      <c r="M324" s="6">
        <v>41.55</v>
      </c>
      <c r="N324" s="6">
        <v>26.27</v>
      </c>
      <c r="O324" s="6">
        <v>1.5</v>
      </c>
    </row>
    <row r="325" spans="1:15" ht="15.75">
      <c r="A325" s="3">
        <v>133</v>
      </c>
      <c r="B325" s="3" t="s">
        <v>33</v>
      </c>
      <c r="C325" s="3">
        <v>200</v>
      </c>
      <c r="D325" s="3">
        <v>0.22</v>
      </c>
      <c r="E325" s="3">
        <v>4.06</v>
      </c>
      <c r="F325" s="3">
        <v>13.3</v>
      </c>
      <c r="G325" s="3">
        <v>52.58</v>
      </c>
      <c r="H325" s="3"/>
      <c r="I325" s="3">
        <v>4.06</v>
      </c>
      <c r="J325" s="3"/>
      <c r="K325" s="3"/>
      <c r="L325" s="3">
        <v>15.16</v>
      </c>
      <c r="M325" s="3">
        <v>7.14</v>
      </c>
      <c r="N325" s="3">
        <v>5.6</v>
      </c>
      <c r="O325" s="3">
        <v>0.58</v>
      </c>
    </row>
    <row r="326" spans="1:15" ht="15.75">
      <c r="A326" s="6"/>
      <c r="B326" s="3" t="s">
        <v>29</v>
      </c>
      <c r="C326" s="6">
        <v>80</v>
      </c>
      <c r="D326" s="6">
        <v>4.8</v>
      </c>
      <c r="E326" s="6">
        <v>0.8</v>
      </c>
      <c r="F326" s="6">
        <v>35.46</v>
      </c>
      <c r="G326" s="6">
        <v>151.2</v>
      </c>
      <c r="H326" s="6">
        <v>0.08</v>
      </c>
      <c r="I326" s="6"/>
      <c r="J326" s="6"/>
      <c r="K326" s="6">
        <v>0.72</v>
      </c>
      <c r="L326" s="6">
        <v>18.4</v>
      </c>
      <c r="M326" s="6">
        <v>84.8</v>
      </c>
      <c r="N326" s="6">
        <v>20</v>
      </c>
      <c r="O326" s="6">
        <v>2.48</v>
      </c>
    </row>
    <row r="327" spans="1:15" ht="15.75">
      <c r="A327" s="3"/>
      <c r="B327" s="4" t="s">
        <v>30</v>
      </c>
      <c r="C327" s="3"/>
      <c r="D327" s="4">
        <f>D326+D325+D324+D322+D323+D321+D319+D318+D317</f>
        <v>41.804</v>
      </c>
      <c r="E327" s="4">
        <f aca="true" t="shared" si="15" ref="E327:O327">E326+E325+E324+E322+E323+E321+E319+E318+E317</f>
        <v>44.054</v>
      </c>
      <c r="F327" s="4">
        <f t="shared" si="15"/>
        <v>185.93200000000002</v>
      </c>
      <c r="G327" s="4">
        <f t="shared" si="15"/>
        <v>1318.45</v>
      </c>
      <c r="H327" s="4">
        <f t="shared" si="15"/>
        <v>0.6940000000000001</v>
      </c>
      <c r="I327" s="4">
        <f t="shared" si="15"/>
        <v>108.179</v>
      </c>
      <c r="J327" s="4">
        <f t="shared" si="15"/>
        <v>0.46900000000000003</v>
      </c>
      <c r="K327" s="4">
        <f t="shared" si="15"/>
        <v>1.7</v>
      </c>
      <c r="L327" s="4">
        <f t="shared" si="15"/>
        <v>545.656</v>
      </c>
      <c r="M327" s="4">
        <f t="shared" si="15"/>
        <v>1137.36</v>
      </c>
      <c r="N327" s="4">
        <f t="shared" si="15"/>
        <v>286.957</v>
      </c>
      <c r="O327" s="4">
        <f t="shared" si="15"/>
        <v>10.695</v>
      </c>
    </row>
    <row r="328" spans="1:15" ht="15.75">
      <c r="A328" s="3"/>
      <c r="B328" s="4" t="s">
        <v>69</v>
      </c>
      <c r="C328" s="3"/>
      <c r="D328" s="4" t="e">
        <f aca="true" t="shared" si="16" ref="D328:O328">(D206+D220+D233+D246+D260+D274+D287+D301+D314+D327)/10</f>
        <v>#REF!</v>
      </c>
      <c r="E328" s="4" t="e">
        <f t="shared" si="16"/>
        <v>#REF!</v>
      </c>
      <c r="F328" s="4" t="e">
        <f t="shared" si="16"/>
        <v>#REF!</v>
      </c>
      <c r="G328" s="4" t="e">
        <f t="shared" si="16"/>
        <v>#REF!</v>
      </c>
      <c r="H328" s="4" t="e">
        <f t="shared" si="16"/>
        <v>#REF!</v>
      </c>
      <c r="I328" s="4" t="e">
        <f t="shared" si="16"/>
        <v>#REF!</v>
      </c>
      <c r="J328" s="4" t="e">
        <f t="shared" si="16"/>
        <v>#REF!</v>
      </c>
      <c r="K328" s="4" t="e">
        <f t="shared" si="16"/>
        <v>#REF!</v>
      </c>
      <c r="L328" s="4" t="e">
        <f t="shared" si="16"/>
        <v>#REF!</v>
      </c>
      <c r="M328" s="4" t="e">
        <f t="shared" si="16"/>
        <v>#REF!</v>
      </c>
      <c r="N328" s="4" t="e">
        <f t="shared" si="16"/>
        <v>#VALUE!</v>
      </c>
      <c r="O328" s="4" t="e">
        <f t="shared" si="16"/>
        <v>#REF!</v>
      </c>
    </row>
    <row r="329" spans="1:15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"/>
      <c r="B331" s="1"/>
      <c r="C331" s="1"/>
      <c r="D331" s="1">
        <v>54</v>
      </c>
      <c r="E331" s="1">
        <v>55.2</v>
      </c>
      <c r="F331" s="1">
        <v>229.8</v>
      </c>
      <c r="G331" s="1">
        <v>1627</v>
      </c>
      <c r="H331" s="1">
        <v>0.81</v>
      </c>
      <c r="I331" s="1">
        <v>42</v>
      </c>
      <c r="J331" s="1">
        <v>0.54</v>
      </c>
      <c r="K331" s="1">
        <v>7.2</v>
      </c>
      <c r="L331" s="1">
        <v>720</v>
      </c>
      <c r="M331" s="1">
        <v>1080</v>
      </c>
      <c r="N331" s="1">
        <v>180</v>
      </c>
      <c r="O331" s="1">
        <v>10.2</v>
      </c>
    </row>
    <row r="332" spans="1:15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</sheetData>
  <sheetProtection selectLockedCells="1" selectUnlockedCells="1"/>
  <mergeCells count="76">
    <mergeCell ref="A104:O104"/>
    <mergeCell ref="A108:O108"/>
    <mergeCell ref="A94:O94"/>
    <mergeCell ref="A131:O131"/>
    <mergeCell ref="A135:O135"/>
    <mergeCell ref="A289:O289"/>
    <mergeCell ref="A276:O276"/>
    <mergeCell ref="A280:O280"/>
    <mergeCell ref="A261:O261"/>
    <mergeCell ref="A262:O262"/>
    <mergeCell ref="A302:O302"/>
    <mergeCell ref="A303:O303"/>
    <mergeCell ref="A307:O307"/>
    <mergeCell ref="A315:O315"/>
    <mergeCell ref="A316:O316"/>
    <mergeCell ref="A320:O320"/>
    <mergeCell ref="A266:O266"/>
    <mergeCell ref="A288:O288"/>
    <mergeCell ref="A293:O293"/>
    <mergeCell ref="A130:O130"/>
    <mergeCell ref="A189:O189"/>
    <mergeCell ref="A192:A193"/>
    <mergeCell ref="B192:B193"/>
    <mergeCell ref="C192:C193"/>
    <mergeCell ref="D192:F192"/>
    <mergeCell ref="G192:G193"/>
    <mergeCell ref="A252:O252"/>
    <mergeCell ref="A275:O275"/>
    <mergeCell ref="A117:O117"/>
    <mergeCell ref="A118:O118"/>
    <mergeCell ref="A122:O122"/>
    <mergeCell ref="H192:K192"/>
    <mergeCell ref="L192:O192"/>
    <mergeCell ref="A194:O194"/>
    <mergeCell ref="A239:O239"/>
    <mergeCell ref="A247:O247"/>
    <mergeCell ref="A221:O221"/>
    <mergeCell ref="A20:O20"/>
    <mergeCell ref="A24:O24"/>
    <mergeCell ref="A48:O48"/>
    <mergeCell ref="A49:O49"/>
    <mergeCell ref="A53:O53"/>
    <mergeCell ref="A75:O75"/>
    <mergeCell ref="A61:O61"/>
    <mergeCell ref="A62:O62"/>
    <mergeCell ref="A66:O66"/>
    <mergeCell ref="G4:G5"/>
    <mergeCell ref="A248:O248"/>
    <mergeCell ref="A103:O103"/>
    <mergeCell ref="A195:O195"/>
    <mergeCell ref="A207:O207"/>
    <mergeCell ref="A208:O208"/>
    <mergeCell ref="A212:O212"/>
    <mergeCell ref="A227:O227"/>
    <mergeCell ref="A234:O234"/>
    <mergeCell ref="A235:O235"/>
    <mergeCell ref="A199:O199"/>
    <mergeCell ref="A76:O76"/>
    <mergeCell ref="A80:O80"/>
    <mergeCell ref="A89:O89"/>
    <mergeCell ref="A90:O90"/>
    <mergeCell ref="A2:O2"/>
    <mergeCell ref="A4:A5"/>
    <mergeCell ref="B4:B5"/>
    <mergeCell ref="C4:C5"/>
    <mergeCell ref="D4:F4"/>
    <mergeCell ref="A222:O222"/>
    <mergeCell ref="A33:O33"/>
    <mergeCell ref="A34:O34"/>
    <mergeCell ref="A39:O39"/>
    <mergeCell ref="A19:O19"/>
    <mergeCell ref="H4:K4"/>
    <mergeCell ref="L4:O4"/>
    <mergeCell ref="A6:O6"/>
    <mergeCell ref="A7:O7"/>
    <mergeCell ref="A11:O11"/>
  </mergeCells>
  <printOptions/>
  <pageMargins left="0.7875" right="0.39375" top="0.49236111111111114" bottom="0.49236111111111114" header="0.5118055555555555" footer="0.5118055555555555"/>
  <pageSetup firstPageNumber="1" useFirstPageNumber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39375" top="0.49236111111111114" bottom="0.49236111111111114" header="0.5118055555555555" footer="0.5118055555555555"/>
  <pageSetup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39375" top="0.49236111111111114" bottom="0.49236111111111114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Альтрон</cp:lastModifiedBy>
  <cp:lastPrinted>2017-05-17T10:00:04Z</cp:lastPrinted>
  <dcterms:modified xsi:type="dcterms:W3CDTF">2017-12-11T18:26:25Z</dcterms:modified>
  <cp:category/>
  <cp:version/>
  <cp:contentType/>
  <cp:contentStatus/>
</cp:coreProperties>
</file>